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IIP\"/>
    </mc:Choice>
  </mc:AlternateContent>
  <bookViews>
    <workbookView xWindow="0" yWindow="0" windowWidth="25125" windowHeight="12435"/>
  </bookViews>
  <sheets>
    <sheet name="IMF IIPTable" sheetId="1" r:id="rId1"/>
    <sheet name="net IIP Table 6 &amp; 8 (2)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 localSheetId="1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 localSheetId="1">#REF!</definedName>
    <definedName name="AccountX">#REF!</definedName>
    <definedName name="Acct_No" localSheetId="0">#REF!</definedName>
    <definedName name="Acct_Type">'[1]FormattedTB-En'!$U$8:$U$12500</definedName>
    <definedName name="Acct_TypeX" localSheetId="0">#REF!</definedName>
    <definedName name="Acct_TypeX" localSheetId="1">#REF!</definedName>
    <definedName name="Acct_TypeX">#REF!</definedName>
    <definedName name="ACCTB" localSheetId="0">#REF!</definedName>
    <definedName name="AcctCat" localSheetId="0">#REF!</definedName>
    <definedName name="AcctDesc" localSheetId="0">#REF!</definedName>
    <definedName name="ADjul10">'[1]Financials-En'!$F$295:$V$295</definedName>
    <definedName name="ADjul10X" localSheetId="0">#REF!</definedName>
    <definedName name="ADjul10X" localSheetId="1">#REF!</definedName>
    <definedName name="ADjul10X">#REF!</definedName>
    <definedName name="ADjun10">'[1]Financials-En'!$F$292:$V$292</definedName>
    <definedName name="ADjun10X" localSheetId="0">#REF!</definedName>
    <definedName name="ADjun10X" localSheetId="1">#REF!</definedName>
    <definedName name="ADjun10X">#REF!</definedName>
    <definedName name="Adjustment">'[1]FormattedTB-En'!$Q$8:$Q$12500</definedName>
    <definedName name="AdjustmentX" localSheetId="0">#REF!</definedName>
    <definedName name="AdjustmentX" localSheetId="1">#REF!</definedName>
    <definedName name="AdjustmentX">#REF!</definedName>
    <definedName name="All_CC" localSheetId="0">#REF!</definedName>
    <definedName name="All_CC_Name" localSheetId="0">#REF!</definedName>
    <definedName name="ALLGROUPS" localSheetId="0">#REF!</definedName>
    <definedName name="ALLGROUPS" localSheetId="1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 localSheetId="1">#REF!</definedName>
    <definedName name="as">#REF!</definedName>
    <definedName name="Assets">'[1]FormattedTB-En'!$AT$7</definedName>
    <definedName name="balance" localSheetId="0">#REF!</definedName>
    <definedName name="balance" localSheetId="1">#REF!</definedName>
    <definedName name="balance">#REF!</definedName>
    <definedName name="blah">'[4]FormattedTB-En'!$G$8:$G$12500</definedName>
    <definedName name="BLAH2">'[5]FormattedTB-En'!$G$8:$G$12500</definedName>
    <definedName name="BLAH3">'[5]FormattedTB-En'!$S$8:$S$12500</definedName>
    <definedName name="BOPtemplatePosting">'[6]dropdown codes BOP'!$A:$A</definedName>
    <definedName name="BudAcct" localSheetId="0">#REF!</definedName>
    <definedName name="BudAmt" localSheetId="0">#REF!</definedName>
    <definedName name="BudCat" localSheetId="0">#REF!</definedName>
    <definedName name="BudCC" localSheetId="0">#REF!</definedName>
    <definedName name="Budget_Amount" localSheetId="0">#REF!</definedName>
    <definedName name="BudTB" localSheetId="0">#REF!</definedName>
    <definedName name="businessform">'[7]Menu Options'!$B$14:$B$19</definedName>
    <definedName name="Cab_Rev">'[8]2015_16 Pivot'!$Q$6:$Q$533</definedName>
    <definedName name="Cashflow">'[9]FSG Entity'!$O$59:$O$69</definedName>
    <definedName name="CategoryX" localSheetId="0">#REF!</definedName>
    <definedName name="CategoryX" localSheetId="1">#REF!</definedName>
    <definedName name="CategoryX">#REF!</definedName>
    <definedName name="CC_Cabinet_Rev" localSheetId="0">#REF!</definedName>
    <definedName name="CC_No" localSheetId="0">#REF!</definedName>
    <definedName name="CCNo" localSheetId="0">#REF!</definedName>
    <definedName name="CCTB" localSheetId="0">#REF!</definedName>
    <definedName name="CD_Account" localSheetId="0">#REF!</definedName>
    <definedName name="CD_Criteria" localSheetId="0">#REF!</definedName>
    <definedName name="CD_No" localSheetId="0">#REF!</definedName>
    <definedName name="CD_Nos" localSheetId="0">#REF!</definedName>
    <definedName name="CFNote">'[1]FormattedTB-En'!$E$8:$E$12500</definedName>
    <definedName name="CFNoteX" localSheetId="0">#REF!</definedName>
    <definedName name="CFNoteX" localSheetId="1">#REF!</definedName>
    <definedName name="CFNoteX">#REF!</definedName>
    <definedName name="CFO_Alloc_CC_Alloc" localSheetId="0">#REF!</definedName>
    <definedName name="CFO_Alloc_CC_No" localSheetId="0">#REF!</definedName>
    <definedName name="CFO_Audit" localSheetId="0">#REF!</definedName>
    <definedName name="cicc">'[10]CICC (fin stat)'!$C$7:$L$91</definedName>
    <definedName name="ciib" localSheetId="0">#REF!</definedName>
    <definedName name="Cinico_Amt" localSheetId="0">#REF!</definedName>
    <definedName name="Cinico_Criteria" localSheetId="0">#REF!</definedName>
    <definedName name="civil">'[11]2809-Civil_Aviation'!$B$8:$Z$56</definedName>
    <definedName name="Cjul10">'[1]Financials-En'!$F$279:$V$279</definedName>
    <definedName name="Cjul10X" localSheetId="0">#REF!</definedName>
    <definedName name="Cjul10X" localSheetId="1">#REF!</definedName>
    <definedName name="Cjul10X">#REF!</definedName>
    <definedName name="Cjun10">'[1]Financials-En'!$F$276:$V$276</definedName>
    <definedName name="Cjun10X" localSheetId="0">#REF!</definedName>
    <definedName name="Cjun10X" localSheetId="1">#REF!</definedName>
    <definedName name="Cjun10X">#REF!</definedName>
    <definedName name="cl" localSheetId="0">#REF!</definedName>
    <definedName name="cl" localSheetId="1">#REF!</definedName>
    <definedName name="cl">#REF!</definedName>
    <definedName name="close">[12]Closebrothers!$D$7:$K$77</definedName>
    <definedName name="Closing">'[1]FormattedTB-En'!$S$8:$S$12500</definedName>
    <definedName name="ClosingX" localSheetId="0">#REF!</definedName>
    <definedName name="ClosingX" localSheetId="1">#REF!</definedName>
    <definedName name="ClosingX">#REF!</definedName>
    <definedName name="cn">'[10]3510 CN'!$C$7:$T$65</definedName>
    <definedName name="CoerRev" localSheetId="0">#REF!</definedName>
    <definedName name="CoerRev" localSheetId="1">#REF!</definedName>
    <definedName name="CoerRev">#REF!</definedName>
    <definedName name="colonial">[10]Colonial!$C$7:$G$70</definedName>
    <definedName name="commencement_year">'[7]Menu Options'!$B$22:$B$89</definedName>
    <definedName name="Cost_Alloc__Method" localSheetId="0">#REF!</definedName>
    <definedName name="countryList">[13]countries!$A$1:$A$200</definedName>
    <definedName name="_xlnm.Criteria" localSheetId="0">#REF!</definedName>
    <definedName name="_xlnm.Criteria">#REF!</definedName>
    <definedName name="CUADROSDELPAIS" localSheetId="0">#REF!</definedName>
    <definedName name="cuc">[10]CUC!$C$7:$M$75</definedName>
    <definedName name="cultural">'[14]1998-Cultural'!$C$8:$U$41</definedName>
    <definedName name="CurrencyList">'[15]Report Form'!$B$5:$B$7</definedName>
    <definedName name="CurrentYrActual">'[16]Exec Assets &amp; Liabilities'!$A$52</definedName>
    <definedName name="custom">'[17]3345-Custom (FS)'!$D$8:B$41</definedName>
    <definedName name="d" localSheetId="0">#REF!</definedName>
    <definedName name="Data" localSheetId="0">#REF!</definedName>
    <definedName name="Data" localSheetId="1">#REF!</definedName>
    <definedName name="Data">#REF!</definedName>
    <definedName name="_xlnm.Database" localSheetId="0">#REF!</definedName>
    <definedName name="_xlnm.Database">#REF!</definedName>
    <definedName name="DATES" localSheetId="0">#REF!</definedName>
    <definedName name="DD" localSheetId="0">#REF!</definedName>
    <definedName name="DeptX" localSheetId="0">#REF!</definedName>
    <definedName name="DeptX" localSheetId="1">#REF!</definedName>
    <definedName name="DeptX">#REF!</definedName>
    <definedName name="DescriptionX" localSheetId="0">#REF!</definedName>
    <definedName name="DescriptionX" localSheetId="1">#REF!</definedName>
    <definedName name="DescriptionX">#REF!</definedName>
    <definedName name="Direct" localSheetId="0">#REF!</definedName>
    <definedName name="DirectCost" localSheetId="0">#REF!</definedName>
    <definedName name="district">'[7]Menu Options'!$B$4:$B$10</definedName>
    <definedName name="dropdownmenu" localSheetId="0">'[18]drop down menu'!$A$1:$A$65536</definedName>
    <definedName name="dropdownmenu" localSheetId="1">'[19]drop down menu'!$A$1:$A$65536</definedName>
    <definedName name="dropdownmenu">'[18]drop down menu'!$A$1:$A$65536</definedName>
    <definedName name="embassy">'[20]1197 Embassy FS'!$B$19:$K$402</definedName>
    <definedName name="Emp_Names" localSheetId="0">#REF!</definedName>
    <definedName name="Emp_Position" localSheetId="0">#REF!</definedName>
    <definedName name="Emp_Sal" localSheetId="0">#REF!</definedName>
    <definedName name="EnOrgNo">'[1]FSG Entity'!$N$269:$N$285</definedName>
    <definedName name="Ent_Org_Nos" localSheetId="0">#REF!</definedName>
    <definedName name="Entry">'[6]dropdown codes Cr-Dr'!$A:$A</definedName>
    <definedName name="Entrycodes" localSheetId="0">'[18]dropdown codes Cr-Dr'!$A$1:$A$2</definedName>
    <definedName name="Entrycodes" localSheetId="1">'[19]dropdown codes Cr-Dr'!$A$1:$A$2</definedName>
    <definedName name="Entrycodes">'[18]dropdown codes Cr-Dr'!$A$1:$A$2</definedName>
    <definedName name="era">'[21]1180-ERA'!$B$8:$I$44</definedName>
    <definedName name="Exec_No" localSheetId="0">#REF!</definedName>
    <definedName name="Exec_Org_Nos" localSheetId="0">#REF!</definedName>
    <definedName name="ExOrgNo">[22]Sheet1!$D$5:$D$19</definedName>
    <definedName name="EXP_Alloc" localSheetId="0">#REF!</definedName>
    <definedName name="Exp_Cat" localSheetId="0">#REF!</definedName>
    <definedName name="expense" localSheetId="0">#REF!</definedName>
    <definedName name="expense" localSheetId="1">#REF!</definedName>
    <definedName name="expense">#REF!</definedName>
    <definedName name="Expenses">'[1]FormattedTB-En'!$AT$11</definedName>
    <definedName name="Extraordinary" localSheetId="0">#REF!</definedName>
    <definedName name="fenton1">'[4]FormattedTB-En'!$E$8:$E$12500</definedName>
    <definedName name="fidelity" localSheetId="0">#REF!</definedName>
    <definedName name="Fidelityu">'[23]Fidelity FS not Consol'!$B$6:$P$210</definedName>
    <definedName name="fin_inflows">'[7]Menu Options'!$G$34:$G$35</definedName>
    <definedName name="fin_outflows">'[7]Menu Options'!$G$38:$G$39</definedName>
    <definedName name="Financing_Exp" localSheetId="0">#REF!</definedName>
    <definedName name="first">[10]First!$C$7:$G$74</definedName>
    <definedName name="Floor_space" localSheetId="0">#REF!</definedName>
    <definedName name="foreign_franchisee">'[7]Menu Options'!$G$18:$G$19</definedName>
    <definedName name="foreign_services">'[7]Menu Options'!$G$30:$G$31</definedName>
    <definedName name="foreign_trade">'[7]Menu Options'!$G$26:$G$27</definedName>
    <definedName name="FrequencyList">'[15]Report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 localSheetId="1">#REF!</definedName>
    <definedName name="g">#REF!</definedName>
    <definedName name="gallery">'[14]2979-National Gallery'!$C$8:$U$37</definedName>
    <definedName name="GB" localSheetId="0">#REF!</definedName>
    <definedName name="GrandCay">'[20]4895 Grand Caymanian FS '!$A$6:$H$626</definedName>
    <definedName name="GrandCayman">'[20]4895 Grand Caymanian FS '!$B$6:$V$626</definedName>
    <definedName name="Group_No_Con">'[8]2015_16 Pivot'!$O$6:$O$533</definedName>
    <definedName name="Groups" localSheetId="0">#REF!</definedName>
    <definedName name="GroupTypeX" localSheetId="0">#REF!</definedName>
    <definedName name="GroupTypeX" localSheetId="1">#REF!</definedName>
    <definedName name="GroupTypeX">#REF!</definedName>
    <definedName name="GroupX" localSheetId="0">#REF!</definedName>
    <definedName name="GroupX" localSheetId="1">#REF!</definedName>
    <definedName name="GroupX">#REF!</definedName>
    <definedName name="Hours_worked" localSheetId="0">#REF!</definedName>
    <definedName name="Hrs_per_week" localSheetId="0">#REF!</definedName>
    <definedName name="HW_Data_1" localSheetId="0">#REF!</definedName>
    <definedName name="HW_Data_2" localSheetId="0">#REF!</definedName>
    <definedName name="HW_Data_3" localSheetId="0">#REF!</definedName>
    <definedName name="HW_Data_4" localSheetId="0">#REF!</definedName>
    <definedName name="HW_Data_5" localSheetId="0">#REF!</definedName>
    <definedName name="HW_Data_6" localSheetId="0">#REF!</definedName>
    <definedName name="i">'[24]FormattedTB-Ex'!$P$6:$P$3000</definedName>
    <definedName name="IAC_CC_Amt" localSheetId="0">#REF!</definedName>
    <definedName name="IAC_CC_No" localSheetId="0">#REF!</definedName>
    <definedName name="icta">'[25]991-ICTA'!$C$8:$Z$58</definedName>
    <definedName name="Input" localSheetId="0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 localSheetId="1">#REF!</definedName>
    <definedName name="IOX">#REF!</definedName>
    <definedName name="jaques">'[10]Jacques (fin stat)'!$C$7:$L$60</definedName>
    <definedName name="Javier" localSheetId="0">#REF!</definedName>
    <definedName name="Liabilities">'[1]FormattedTB-En'!$AT$8</definedName>
    <definedName name="liability" localSheetId="0">#REF!</definedName>
    <definedName name="liability" localSheetId="1">#REF!</definedName>
    <definedName name="liability">#REF!</definedName>
    <definedName name="M_P_Name" localSheetId="0">#REF!</definedName>
    <definedName name="M_P_Names" localSheetId="0">#REF!</definedName>
    <definedName name="M_P_No" localSheetId="0">#REF!</definedName>
    <definedName name="maritime">[25]Maritime!$B$8:$P$202</definedName>
    <definedName name="maritime1">'[25]1156-Maritime(FinStat)'!$D$8:$V$51</definedName>
    <definedName name="Mastergroup" localSheetId="0">#REF!</definedName>
    <definedName name="Mastergroup" localSheetId="1">#REF!</definedName>
    <definedName name="Mastergroup">#REF!</definedName>
    <definedName name="mca">'[26]3283-McAlpine'!$D$8:$AB$107</definedName>
    <definedName name="mighty">'[10]3338 Mighty (fin stat)'!$C$7:$N$61</definedName>
    <definedName name="Mon_Exp" localSheetId="0">#REF!</definedName>
    <definedName name="Mon_Rev" localSheetId="0">#REF!</definedName>
    <definedName name="Movement">'[1]FormattedTB-En'!$P$8:$P$12500</definedName>
    <definedName name="MovementX" localSheetId="0">#REF!</definedName>
    <definedName name="MovementX" localSheetId="1">#REF!</definedName>
    <definedName name="MovementX">#REF!</definedName>
    <definedName name="MP">"MP"</definedName>
    <definedName name="museum">'[14]1936-Museum'!$C$8:$V$60</definedName>
    <definedName name="NAMES" localSheetId="0">#REF!</definedName>
    <definedName name="Networth">'[1]FormattedTB-En'!$AT$9</definedName>
    <definedName name="New_Acct" localSheetId="0">#REF!</definedName>
    <definedName name="New_Alloc" localSheetId="0">#REF!</definedName>
    <definedName name="NGS">"NGS"</definedName>
    <definedName name="No_of_computers" localSheetId="0">#REF!</definedName>
    <definedName name="No_of_staff" localSheetId="0">#REF!</definedName>
    <definedName name="No_of_transactions" localSheetId="0">#REF!</definedName>
    <definedName name="northAmerica" localSheetId="1">'[27]West Jet'!$F$6:$U$10</definedName>
    <definedName name="northAmerica">'[28]West Jet'!$F$6:$U$10</definedName>
    <definedName name="NotesFin">'[1]FormattedTB-En'!$G$8:$G$12500</definedName>
    <definedName name="NotesFinX" localSheetId="0">#REF!</definedName>
    <definedName name="NotesFinX" localSheetId="1">#REF!</definedName>
    <definedName name="NotesFinX">#REF!</definedName>
    <definedName name="NotesMain">'[1]FormattedTB-En'!$F$8:$F$12500</definedName>
    <definedName name="NotesMainX" localSheetId="0">#REF!</definedName>
    <definedName name="NotesMainX" localSheetId="1">#REF!</definedName>
    <definedName name="NotesMainX">#REF!</definedName>
    <definedName name="NotesX" localSheetId="0">#REF!</definedName>
    <definedName name="NotesX" localSheetId="1">#REF!</definedName>
    <definedName name="NotesX">#REF!</definedName>
    <definedName name="OE">"OE"</definedName>
    <definedName name="offshore">'[7]Menu Options'!$G$22:$G$23</definedName>
    <definedName name="Opening">'[1]FormattedTB-En'!$O$8:$O$12500</definedName>
    <definedName name="OpeningX" localSheetId="0">#REF!</definedName>
    <definedName name="OpeningX" localSheetId="1">#REF!</definedName>
    <definedName name="OpeningX">#REF!</definedName>
    <definedName name="org.type">'[7]Menu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 localSheetId="1">#REF!</definedName>
    <definedName name="OrgX">#REF!</definedName>
    <definedName name="Outcomes" localSheetId="0">#REF!</definedName>
    <definedName name="Output_Desc">'[8]2015_16 Pivot'!$N$6:$N$533</definedName>
    <definedName name="Output_No">'[8]2015_16 Pivot'!$M$6:$M$533</definedName>
    <definedName name="owe" localSheetId="0">#REF!</definedName>
    <definedName name="owe" localSheetId="1">#REF!</definedName>
    <definedName name="owe">#REF!</definedName>
    <definedName name="ownership">'[7]Menu Options'!$G$13:$G$15</definedName>
    <definedName name="pelican" localSheetId="0">#REF!</definedName>
    <definedName name="Pension" localSheetId="0">#REF!</definedName>
    <definedName name="Period">'[1]FSG Entity'!$O$36:$O$47</definedName>
    <definedName name="PeriodList">'[15]Report Form'!$E$4:$E$74</definedName>
    <definedName name="port" localSheetId="0">#REF!</definedName>
    <definedName name="presentation" localSheetId="0">#REF!</definedName>
    <definedName name="presentation" localSheetId="1">#REF!</definedName>
    <definedName name="presentation">#REF!</definedName>
    <definedName name="_xlnm.Print_Area" localSheetId="0">'IMF IIPTable'!$A$1:$W$192</definedName>
    <definedName name="_xlnm.Print_Area">#REF!</definedName>
    <definedName name="_xlnm.Print_Titles" localSheetId="0">'IMF IIPTable'!$3:$3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jectX" localSheetId="0">#REF!</definedName>
    <definedName name="ProjectX" localSheetId="1">#REF!</definedName>
    <definedName name="ProjectX">#REF!</definedName>
    <definedName name="prospect" localSheetId="0">[29]Prospect!$C$8:$G$95</definedName>
    <definedName name="prospect" localSheetId="1">[30]Prospect!$C$8:$G$95</definedName>
    <definedName name="prospect">[29]Prospect!$C$8:$G$95</definedName>
    <definedName name="Recover" localSheetId="1">[27]Macro1!$A$213</definedName>
    <definedName name="Recover">[28]Macro1!$A$213</definedName>
    <definedName name="Ref_3P_Rev" localSheetId="0">#REF!</definedName>
    <definedName name="Ref_3P_Tot_Rev" localSheetId="0">#REF!</definedName>
    <definedName name="Ref_Cab_Rev" localSheetId="0">#REF!</definedName>
    <definedName name="Ref_IAC_Rev" localSheetId="0">#REF!</definedName>
    <definedName name="Ref_Output" localSheetId="0">#REF!</definedName>
    <definedName name="Ref_Tot_IAC_Rev" localSheetId="0">#REF!</definedName>
    <definedName name="Responses" localSheetId="0">[31]Sheet2!$A$1:$A$8</definedName>
    <definedName name="Responses" localSheetId="1">[32]Sheet2!$A$1:$A$8</definedName>
    <definedName name="Responses">[31]Sheet2!$A$1:$A$8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Control" localSheetId="0">#REF!</definedName>
    <definedName name="ScalesList">'[15]Report Form'!$A$5:$A$8</definedName>
    <definedName name="sch">'[10]Schroder (fin stat)'!$D$7:$J$55</definedName>
    <definedName name="siahdc">'[21]4163-SIAHDC'!$D$8:$O$49</definedName>
    <definedName name="silver">'[10]4153 Silver-04153'!$C$7:$V$80</definedName>
    <definedName name="SPS_Alloc" localSheetId="0">#REF!</definedName>
    <definedName name="Statement_TypeX" localSheetId="0">#REF!</definedName>
    <definedName name="Statement_TypeX" localSheetId="1">#REF!</definedName>
    <definedName name="Statement_TypeX">#REF!</definedName>
    <definedName name="TableName">"Dummy"</definedName>
    <definedName name="TABLES" localSheetId="0">#REF!</definedName>
    <definedName name="TB_Acct" localSheetId="0">#REF!</definedName>
    <definedName name="TBX" localSheetId="0">#REF!</definedName>
    <definedName name="TBX" localSheetId="1">#REF!</definedName>
    <definedName name="TBX">#REF!</definedName>
    <definedName name="Tot_Exp" localSheetId="0">#REF!</definedName>
    <definedName name="Tot_Rev" localSheetId="0">#REF!</definedName>
    <definedName name="TotalHealthCare" localSheetId="0">#REF!</definedName>
    <definedName name="TotalPension" localSheetId="0">#REF!</definedName>
    <definedName name="TP">"TP"</definedName>
    <definedName name="travelpros">'[33]Menu Options'!$B$14:$B$19</definedName>
    <definedName name="Vehicles" localSheetId="0">#REF!</definedName>
    <definedName name="Week_Rate" localSheetId="0">#REF!</definedName>
    <definedName name="Weight" localSheetId="0">'[34]Index Estimation'!#REF!</definedName>
    <definedName name="Weight" localSheetId="1">'[34]Index Estimation'!#REF!</definedName>
    <definedName name="Weight">'[35]Index Estimation'!#REF!</definedName>
    <definedName name="wyv">'[10]4579 Wyvern (fin stat)'!$C$7:$N$75</definedName>
    <definedName name="Z_1A57B058_EAE3_44E0_BD33_3D58425D55F7_.wvu.Rows" localSheetId="1" hidden="1">'net IIP Table 6 &amp; 8 (2)'!#REF!</definedName>
    <definedName name="Z_5D1F7D29_FC3B_4024_984A_5ADED56847BD_.wvu.PrintArea" localSheetId="1" hidden="1">'net IIP Table 6 &amp; 8 (2)'!$A$3:$N$31</definedName>
    <definedName name="Z_5D1F7D29_FC3B_4024_984A_5ADED56847BD_.wvu.Rows" localSheetId="1" hidden="1">'net IIP Table 6 &amp; 8 (2)'!#REF!</definedName>
    <definedName name="Z_689F2C2B_E8C9_4038_88F1_D5227A9CC52D_.wvu.Rows" localSheetId="1" hidden="1">'net IIP Table 6 &amp; 8 (2)'!#REF!</definedName>
    <definedName name="Z_6B05C74B_7272_46AC_A712_0FA8938D4154_.wvu.PrintArea" localSheetId="1" hidden="1">'net IIP Table 6 &amp; 8 (2)'!$A$3:$N$31</definedName>
    <definedName name="Z_6B05C74B_7272_46AC_A712_0FA8938D4154_.wvu.Rows" localSheetId="1" hidden="1">'net IIP Table 6 &amp; 8 (2)'!#REF!</definedName>
    <definedName name="Z_6B27FE2A_5B3E_42F8_B934_85265708BF1E_.wvu.Rows" localSheetId="1" hidden="1">'net IIP Table 6 &amp; 8 (2)'!#REF!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3" i="1" l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4" i="1"/>
  <c r="M123" i="1"/>
  <c r="M122" i="1"/>
  <c r="M121" i="1"/>
  <c r="M120" i="1"/>
  <c r="M119" i="1"/>
  <c r="M118" i="1"/>
  <c r="M117" i="1"/>
  <c r="M116" i="1"/>
  <c r="M115" i="1"/>
  <c r="M114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I30" i="2" l="1"/>
  <c r="I29" i="2"/>
  <c r="I28" i="2"/>
  <c r="I27" i="2"/>
  <c r="I26" i="2"/>
  <c r="I25" i="2"/>
  <c r="I21" i="2"/>
  <c r="I19" i="2"/>
  <c r="I18" i="2"/>
  <c r="I17" i="2"/>
  <c r="I16" i="2"/>
  <c r="I12" i="2"/>
  <c r="I11" i="2"/>
  <c r="I10" i="2"/>
  <c r="I9" i="2"/>
  <c r="I8" i="2"/>
  <c r="I7" i="2"/>
  <c r="H29" i="2"/>
  <c r="H28" i="2"/>
  <c r="H27" i="2"/>
  <c r="H26" i="2"/>
  <c r="H25" i="2"/>
  <c r="H12" i="2"/>
  <c r="H21" i="2"/>
  <c r="H30" i="2" l="1"/>
  <c r="G29" i="2" l="1"/>
  <c r="F29" i="2"/>
  <c r="E29" i="2"/>
  <c r="D29" i="2"/>
  <c r="C29" i="2"/>
  <c r="G28" i="2"/>
  <c r="F28" i="2"/>
  <c r="E28" i="2"/>
  <c r="D28" i="2"/>
  <c r="C28" i="2"/>
  <c r="G27" i="2"/>
  <c r="F27" i="2"/>
  <c r="E27" i="2"/>
  <c r="D27" i="2"/>
  <c r="C27" i="2"/>
  <c r="G26" i="2"/>
  <c r="F26" i="2"/>
  <c r="E26" i="2"/>
  <c r="D26" i="2"/>
  <c r="C26" i="2"/>
  <c r="G25" i="2"/>
  <c r="F25" i="2"/>
  <c r="F30" i="2" s="1"/>
  <c r="E25" i="2"/>
  <c r="E30" i="2" s="1"/>
  <c r="D25" i="2"/>
  <c r="D30" i="2" s="1"/>
  <c r="C25" i="2"/>
  <c r="G21" i="2"/>
  <c r="F21" i="2"/>
  <c r="E21" i="2"/>
  <c r="D21" i="2"/>
  <c r="C21" i="2"/>
  <c r="I20" i="2"/>
  <c r="G12" i="2"/>
  <c r="F12" i="2"/>
  <c r="E12" i="2"/>
  <c r="D12" i="2"/>
  <c r="C12" i="2"/>
  <c r="C30" i="2" l="1"/>
  <c r="G30" i="2"/>
</calcChain>
</file>

<file path=xl/sharedStrings.xml><?xml version="1.0" encoding="utf-8"?>
<sst xmlns="http://schemas.openxmlformats.org/spreadsheetml/2006/main" count="1004" uniqueCount="483">
  <si>
    <t>Report Form:</t>
  </si>
  <si>
    <t>Download Date/Time (Washington, DC):</t>
  </si>
  <si>
    <t>International Investment Position</t>
  </si>
  <si>
    <t>Header</t>
  </si>
  <si>
    <t>Unit</t>
  </si>
  <si>
    <t>Scale</t>
  </si>
  <si>
    <t>Series_codes</t>
  </si>
  <si>
    <t>Series_Code</t>
  </si>
  <si>
    <t>%</t>
  </si>
  <si>
    <t/>
  </si>
  <si>
    <t>X</t>
  </si>
  <si>
    <t>(CI$000)</t>
  </si>
  <si>
    <t>National Currency</t>
  </si>
  <si>
    <t>Million</t>
  </si>
  <si>
    <t>377.809999.N.A.A.2</t>
  </si>
  <si>
    <t>111.809999.N.A.A.1</t>
  </si>
  <si>
    <t>Net International Investment Position</t>
  </si>
  <si>
    <t>377.809999.A.A.A.2</t>
  </si>
  <si>
    <t>111.809999.A.A.A.1</t>
  </si>
  <si>
    <t>Assets</t>
  </si>
  <si>
    <t>377.8A9999.A.A.A.2</t>
  </si>
  <si>
    <t>111.8A9999.A.A.A.1</t>
  </si>
  <si>
    <t xml:space="preserve">          Direct investment </t>
  </si>
  <si>
    <t>377.8AA000.A.A.A.2</t>
  </si>
  <si>
    <t>111.8AA000.A.A.A.1</t>
  </si>
  <si>
    <t xml:space="preserve">            Equity and investment fund shares </t>
  </si>
  <si>
    <t>377.8AB000.A.A.A.2</t>
  </si>
  <si>
    <t>111.8AB000.A.A.A.1</t>
  </si>
  <si>
    <t xml:space="preserve">            Debt instruments</t>
  </si>
  <si>
    <t>377.8B9999.A.A.A.2</t>
  </si>
  <si>
    <t>111.8B9999.A.A.A.1</t>
  </si>
  <si>
    <t xml:space="preserve">          Portfolio investment </t>
  </si>
  <si>
    <t>377.8BA000.A.A.A.2</t>
  </si>
  <si>
    <t>111.8BA000.A.A.A.1</t>
  </si>
  <si>
    <t>377.8BA000.A.M.A.2</t>
  </si>
  <si>
    <t>111.8BA000.A.M.A.1</t>
  </si>
  <si>
    <t xml:space="preserve">                Monetary authorities (where relevant)</t>
  </si>
  <si>
    <t>377.8BA000.A.D.A.2</t>
  </si>
  <si>
    <t>111.8BA000.A.D.A.1</t>
  </si>
  <si>
    <t xml:space="preserve">                Deposit-taking corporations, except central bank</t>
  </si>
  <si>
    <t>377.8BA000.A.G.A.2</t>
  </si>
  <si>
    <t>111.8BA000.A.G.A.1</t>
  </si>
  <si>
    <t xml:space="preserve">                General government</t>
  </si>
  <si>
    <t>377.8BA000.A.O.A.2</t>
  </si>
  <si>
    <t>111.8BA000.A.O.A.1</t>
  </si>
  <si>
    <t xml:space="preserve">                Other sectors</t>
  </si>
  <si>
    <t>377.8BA000.A.F.A.2</t>
  </si>
  <si>
    <t>111.8BA000.A.F.A.1</t>
  </si>
  <si>
    <t xml:space="preserve">                      Other financial corporations</t>
  </si>
  <si>
    <t>377.8BA000.A.N.A.2</t>
  </si>
  <si>
    <t>111.8BA000.A.N.A.1</t>
  </si>
  <si>
    <t xml:space="preserve">                      Nonfinancial corporations, households, NPISHs</t>
  </si>
  <si>
    <t>377.8BB000.A.A.A.2</t>
  </si>
  <si>
    <t>111.8BB000.A.A.A.1</t>
  </si>
  <si>
    <t xml:space="preserve">            Debt securities </t>
  </si>
  <si>
    <t>377.8BB000.A.M.A.2</t>
  </si>
  <si>
    <t>111.8BB000.A.M.A.1</t>
  </si>
  <si>
    <t>377.8BB000.A.D.A.2</t>
  </si>
  <si>
    <t>111.8BB000.A.D.A.1</t>
  </si>
  <si>
    <t>377.8BB000.A.G.A.2</t>
  </si>
  <si>
    <t>111.8BB000.A.G.A.1</t>
  </si>
  <si>
    <t>377.8BB000.A.O.A.2</t>
  </si>
  <si>
    <t>111.8BB000.A.O.A.1</t>
  </si>
  <si>
    <t>377.8BB000.A.F.A.2</t>
  </si>
  <si>
    <t>111.8BB000.A.F.A.1</t>
  </si>
  <si>
    <t>377.8BB000.A.N.A.2</t>
  </si>
  <si>
    <t>111.8BB000.A.N.A.1</t>
  </si>
  <si>
    <t>377.8C9999.A.A.A.2</t>
  </si>
  <si>
    <t>111.8C9999.A.A.A.1</t>
  </si>
  <si>
    <t xml:space="preserve">Financial derivatives (other than reserves) and employee      stock options </t>
  </si>
  <si>
    <t>377.8C9999.A.M.A.2</t>
  </si>
  <si>
    <t>111.8C9999.A.M.A.1</t>
  </si>
  <si>
    <t xml:space="preserve">               Monetary authorities (where relevant)</t>
  </si>
  <si>
    <t>377.8C9999.A.D.A.2</t>
  </si>
  <si>
    <t>111.8C9999.A.D.A.1</t>
  </si>
  <si>
    <t xml:space="preserve">              Deposit-taking corporations, except the central bank</t>
  </si>
  <si>
    <t>377.8C9999.A.G.A.2</t>
  </si>
  <si>
    <t>111.8C9999.A.G.A.1</t>
  </si>
  <si>
    <t xml:space="preserve">              General government</t>
  </si>
  <si>
    <t>377.8C9999.A.O.A.2</t>
  </si>
  <si>
    <t>111.8C9999.A.O.A.1</t>
  </si>
  <si>
    <t xml:space="preserve">              Other sectors</t>
  </si>
  <si>
    <t>377.8C9999.A.F.A.2</t>
  </si>
  <si>
    <t>111.8C9999.A.F.A.1</t>
  </si>
  <si>
    <t xml:space="preserve">                  Other financial corporations</t>
  </si>
  <si>
    <t>377.8C9999.A.N.A.2</t>
  </si>
  <si>
    <t>111.8C9999.A.N.A.1</t>
  </si>
  <si>
    <t xml:space="preserve">                  Nonfinancial corporations, households, NPISHs</t>
  </si>
  <si>
    <t>377.8D9999.A.A.A.2</t>
  </si>
  <si>
    <t>111.8D9999.A.A.A.1</t>
  </si>
  <si>
    <t xml:space="preserve">      Other investment </t>
  </si>
  <si>
    <t>377.8DA000.A.A.A.2</t>
  </si>
  <si>
    <t>111.8DA000.A.A.A.1</t>
  </si>
  <si>
    <t xml:space="preserve">         Other equity </t>
  </si>
  <si>
    <t>377.8DB000.A.A.A.2</t>
  </si>
  <si>
    <t>111.8DB000.A.A.A.1</t>
  </si>
  <si>
    <t xml:space="preserve">         Currency and deposits </t>
  </si>
  <si>
    <t>377.8DB000.A.M.A.2</t>
  </si>
  <si>
    <t>111.8DB000.A.M.A.1</t>
  </si>
  <si>
    <t xml:space="preserve">                Monetary authorities </t>
  </si>
  <si>
    <t>377.8DB000.A.D.A.2</t>
  </si>
  <si>
    <t>111.8DB000.A.D.A.1</t>
  </si>
  <si>
    <t>377.8DB000.A.G.A.2</t>
  </si>
  <si>
    <t>111.8DB000.A.G.A.1</t>
  </si>
  <si>
    <t>377.8DB000.A.O.A.2</t>
  </si>
  <si>
    <t>111.8DB000.A.O.A.1</t>
  </si>
  <si>
    <t>377.8DB000.A.F.A.2</t>
  </si>
  <si>
    <t>111.8DB000.A.F.A.1</t>
  </si>
  <si>
    <t>377.8DB000.A.N.A.2</t>
  </si>
  <si>
    <t>111.8DB000.A.N.A.1</t>
  </si>
  <si>
    <t>377.8DC000.A.A.A.2</t>
  </si>
  <si>
    <t>111.8DC000.A.A.A.1</t>
  </si>
  <si>
    <t xml:space="preserve">         Loans </t>
  </si>
  <si>
    <t>377.8DC000.A.M.A.2</t>
  </si>
  <si>
    <t>111.8DC000.A.M.A.1</t>
  </si>
  <si>
    <t xml:space="preserve">                  Monetary authorities </t>
  </si>
  <si>
    <t>377.8DC000.A.D.A.2</t>
  </si>
  <si>
    <t>111.8DC000.A.D.A.1</t>
  </si>
  <si>
    <t xml:space="preserve">                  Deposit-taking corporations, except the central bank</t>
  </si>
  <si>
    <t>377.8DC000.A.D.S.2</t>
  </si>
  <si>
    <t>111.8DC000.A.D.S.1</t>
  </si>
  <si>
    <t xml:space="preserve">                      Short-term</t>
  </si>
  <si>
    <t>377.8DC000.A.D.L.2</t>
  </si>
  <si>
    <t>111.8DC000.A.D.L.1</t>
  </si>
  <si>
    <t xml:space="preserve">                      Long-term</t>
  </si>
  <si>
    <t>377.8DC000.A.G.A.2</t>
  </si>
  <si>
    <t>111.8DC000.A.G.A.1</t>
  </si>
  <si>
    <t xml:space="preserve">                  General government</t>
  </si>
  <si>
    <t>377.8DC000.A.O.A.2</t>
  </si>
  <si>
    <t>111.8DC000.A.O.A.1</t>
  </si>
  <si>
    <t xml:space="preserve">                  Other sectors</t>
  </si>
  <si>
    <t>377.8DC000.A.F.A.2</t>
  </si>
  <si>
    <t>111.8DC000.A.F.A.1</t>
  </si>
  <si>
    <t>377.8DC000.A.N.A.2</t>
  </si>
  <si>
    <t>111.8DC000.A.N.A.1</t>
  </si>
  <si>
    <t xml:space="preserve">                      Nonfinancial corporations, households, and NPISHs</t>
  </si>
  <si>
    <t>377.8DD000.A.A.A.2</t>
  </si>
  <si>
    <t>111.8DD000.A.A.A.1</t>
  </si>
  <si>
    <t xml:space="preserve">         Insurance, pension, and standardized guarantee schemes </t>
  </si>
  <si>
    <t>377.8DE000.A.A.A.2</t>
  </si>
  <si>
    <t>111.8DE000.A.A.A.1</t>
  </si>
  <si>
    <t xml:space="preserve">         Trade credit and advances </t>
  </si>
  <si>
    <t>377.8DE000.A.M.A.2</t>
  </si>
  <si>
    <t>111.8DE000.A.M.A.1</t>
  </si>
  <si>
    <t>377.8DE000.A.D.A.2</t>
  </si>
  <si>
    <t>111.8DE000.A.D.A.1</t>
  </si>
  <si>
    <t xml:space="preserve">                  Deposit-taking corporations, except central bank</t>
  </si>
  <si>
    <t>377.8DE000.A.G.A.2</t>
  </si>
  <si>
    <t>111.8DE000.A.G.A.1</t>
  </si>
  <si>
    <t>377.8DE000.A.O.A.2</t>
  </si>
  <si>
    <t>111.8DE000.A.O.A.1</t>
  </si>
  <si>
    <t>377.8DE000.A.F.A.2</t>
  </si>
  <si>
    <t>111.8DE000.A.F.A.1</t>
  </si>
  <si>
    <t>377.8DE000.A.N.A.2</t>
  </si>
  <si>
    <t>111.8DE000.A.N.A.1</t>
  </si>
  <si>
    <t>377.8DF000.A.A.A.2</t>
  </si>
  <si>
    <t>111.8DF000.A.A.A.1</t>
  </si>
  <si>
    <t xml:space="preserve">         Other accounts receivable</t>
  </si>
  <si>
    <t>377.8DF000.A.C.A.2</t>
  </si>
  <si>
    <t>111.8DF000.A.C.A.1</t>
  </si>
  <si>
    <t xml:space="preserve">                  Central bank</t>
  </si>
  <si>
    <t>377.8DF000.A.C.S.2</t>
  </si>
  <si>
    <t>111.8DF000.A.C.S.1</t>
  </si>
  <si>
    <t>377.8DF000.A.C.L.2</t>
  </si>
  <si>
    <t>111.8DF000.A.C.L.1</t>
  </si>
  <si>
    <t>377.8DF000.A.M.A.2</t>
  </si>
  <si>
    <t>111.8DF000.A.M.A.1</t>
  </si>
  <si>
    <t>377.8DF000.A.M.S.2</t>
  </si>
  <si>
    <t>111.8DF000.A.M.S.1</t>
  </si>
  <si>
    <t>377.8DF000.A.M.L.2</t>
  </si>
  <si>
    <t>111.8DF000.A.M.L.1</t>
  </si>
  <si>
    <t>377.8DF000.A.D.A.2</t>
  </si>
  <si>
    <t>111.8DF000.A.D.A.1</t>
  </si>
  <si>
    <t>377.8DF000.A.D.S.2</t>
  </si>
  <si>
    <t>111.8DF000.A.D.S.1</t>
  </si>
  <si>
    <t>377.8DF000.A.D.L.2</t>
  </si>
  <si>
    <t>111.8DF000.A.D.L.1</t>
  </si>
  <si>
    <t>377.8DF000.A.G.A.2</t>
  </si>
  <si>
    <t>111.8DF000.A.G.A.1</t>
  </si>
  <si>
    <t>377.8DF000.A.G.S.2</t>
  </si>
  <si>
    <t>111.8DF000.A.G.S.1</t>
  </si>
  <si>
    <t>377.8DF000.A.G.L.2</t>
  </si>
  <si>
    <t>111.8DF000.A.G.L.1</t>
  </si>
  <si>
    <t>377.8DF000.A.O.A.2</t>
  </si>
  <si>
    <t>111.8DF000.A.O.A.1</t>
  </si>
  <si>
    <t>377.8DF000.A.O.S.2</t>
  </si>
  <si>
    <t>111.8DF000.A.O.S.1</t>
  </si>
  <si>
    <t>377.8DF000.A.O.L.2</t>
  </si>
  <si>
    <t>111.8DF000.A.O.L.1</t>
  </si>
  <si>
    <t>377.8DF000.A.F.A.2</t>
  </si>
  <si>
    <t>111.8DF000.A.F.A.1</t>
  </si>
  <si>
    <t>377.8DF000.A.F.S.2</t>
  </si>
  <si>
    <t>111.8DF000.A.F.S.1</t>
  </si>
  <si>
    <t xml:space="preserve">                          Short-term</t>
  </si>
  <si>
    <t>377.8DF000.A.F.L.2</t>
  </si>
  <si>
    <t>111.8DF000.A.F.L.1</t>
  </si>
  <si>
    <t xml:space="preserve">                          Long-term</t>
  </si>
  <si>
    <t>377.8DF000.A.N.A.2</t>
  </si>
  <si>
    <t>111.8DF000.A.N.A.1</t>
  </si>
  <si>
    <t>377.8DF000.A.N.S.2</t>
  </si>
  <si>
    <t>111.8DF000.A.N.S.1</t>
  </si>
  <si>
    <t>377.8DF000.A.N.L.2</t>
  </si>
  <si>
    <t>111.8DF000.A.N.L.1</t>
  </si>
  <si>
    <t>377.8E9999.A.A.A.2</t>
  </si>
  <si>
    <t>111.8E9999.A.A.A.1</t>
  </si>
  <si>
    <t xml:space="preserve">          Reserve assets </t>
  </si>
  <si>
    <t>377.8ED000.A.A.A.2</t>
  </si>
  <si>
    <t>111.8ED000.A.A.A.1</t>
  </si>
  <si>
    <t xml:space="preserve">             Other reserve assets</t>
  </si>
  <si>
    <t>377.8ED100.A.A.A.2</t>
  </si>
  <si>
    <t>111.8ED100.A.A.A.1</t>
  </si>
  <si>
    <t xml:space="preserve">              Currency and deposits</t>
  </si>
  <si>
    <t>377.8ED110.A.A.A.2</t>
  </si>
  <si>
    <t>111.8ED110.A.A.A.1</t>
  </si>
  <si>
    <t xml:space="preserve">                  Claims on monetary authorities</t>
  </si>
  <si>
    <t>377.8ED120.A.A.A.2</t>
  </si>
  <si>
    <t>111.8ED120.A.A.A.1</t>
  </si>
  <si>
    <t xml:space="preserve">                  Claims on other entities</t>
  </si>
  <si>
    <t>377.8EE000.A.A.A.2</t>
  </si>
  <si>
    <t>111.8EE000.A.A.A.1</t>
  </si>
  <si>
    <t xml:space="preserve">              Securities</t>
  </si>
  <si>
    <t>377.8EE100.A.A.A.2</t>
  </si>
  <si>
    <t>111.8EE100.A.A.A.1</t>
  </si>
  <si>
    <t xml:space="preserve">                  Debt securities </t>
  </si>
  <si>
    <t>377.8EE100.A.A.S.2</t>
  </si>
  <si>
    <t>111.8EE100.A.A.S.1</t>
  </si>
  <si>
    <t xml:space="preserve">                      Short-term </t>
  </si>
  <si>
    <t>377.8EE100.A.A.L.2</t>
  </si>
  <si>
    <t>111.8EE100.A.A.L.1</t>
  </si>
  <si>
    <t xml:space="preserve">                      Long-term </t>
  </si>
  <si>
    <t>377.8EE200.A.A.A.2</t>
  </si>
  <si>
    <t>111.8EE200.A.A.A.1</t>
  </si>
  <si>
    <t xml:space="preserve">                  Equity and investment fund shares </t>
  </si>
  <si>
    <t>377.8EE20z.A.A.A.2</t>
  </si>
  <si>
    <t>111.8EE20z.A.A.A.1</t>
  </si>
  <si>
    <t xml:space="preserve">                    Of which: Securities under repo for cash collateral</t>
  </si>
  <si>
    <t>377.8EF000.A.A.A.2</t>
  </si>
  <si>
    <t>111.8EF000.A.A.A.1</t>
  </si>
  <si>
    <t xml:space="preserve">              Financial derivatives </t>
  </si>
  <si>
    <t>377.8EG000.A.A.A.2</t>
  </si>
  <si>
    <t>111.8EG000.A.A.A.1</t>
  </si>
  <si>
    <t xml:space="preserve">               Other claims</t>
  </si>
  <si>
    <t>International Investment Position (Cont'd)</t>
  </si>
  <si>
    <t>377.809999.L.A.A.2</t>
  </si>
  <si>
    <t>111.809999.L.A.A.1</t>
  </si>
  <si>
    <t>Liabilities</t>
  </si>
  <si>
    <t>377.8A9999.L.A.A.2</t>
  </si>
  <si>
    <t>111.8A9999.L.A.A.1</t>
  </si>
  <si>
    <t>377.8AA000.L.A.A.2</t>
  </si>
  <si>
    <t>111.8AA000.L.A.A.1</t>
  </si>
  <si>
    <t>377.8AB000.L.A.A.2</t>
  </si>
  <si>
    <t>111.8AB000.L.A.A.1</t>
  </si>
  <si>
    <t xml:space="preserve">                  Debt instruments</t>
  </si>
  <si>
    <t>377.8B9999.L.A.A.2</t>
  </si>
  <si>
    <t>111.8B9999.L.A.A.1</t>
  </si>
  <si>
    <t>377.8BA000.L.A.A.2</t>
  </si>
  <si>
    <t>111.8BA000.L.A.A.1</t>
  </si>
  <si>
    <t xml:space="preserve">                 Equity and investment fund shares </t>
  </si>
  <si>
    <t>377.8BA000.L.C.A.2</t>
  </si>
  <si>
    <t>111.8BA000.L.C.A.1</t>
  </si>
  <si>
    <t>377.8BA000.L.M.A.2</t>
  </si>
  <si>
    <t>111.8BA000.L.M.A.1</t>
  </si>
  <si>
    <t>377.8BA000.L.D.A.2</t>
  </si>
  <si>
    <t>111.8BA000.L.D.A.1</t>
  </si>
  <si>
    <t>377.8BA000.L.G.A.2</t>
  </si>
  <si>
    <t>111.8BA000.L.G.A.1</t>
  </si>
  <si>
    <t>377.8BA000.L.O.A.2</t>
  </si>
  <si>
    <t>111.8BA000.L.O.A.1</t>
  </si>
  <si>
    <t>377.8BA000.L.F.A.2</t>
  </si>
  <si>
    <t>111.8BA000.L.F.A.1</t>
  </si>
  <si>
    <t>377.8BA000.L.N.A.2</t>
  </si>
  <si>
    <t>111.8BA000.L.N.A.1</t>
  </si>
  <si>
    <t>377.8BA100.L.A.A.2</t>
  </si>
  <si>
    <t>111.8BA100.L.A.A.1</t>
  </si>
  <si>
    <t xml:space="preserve">                  Equity securities other than investment fund shares </t>
  </si>
  <si>
    <t>377.8BA110.L.A.A.2</t>
  </si>
  <si>
    <t>111.8BA110.L.A.A.1</t>
  </si>
  <si>
    <t xml:space="preserve">                      Listed </t>
  </si>
  <si>
    <t>377.8BA120.L.A.A.2</t>
  </si>
  <si>
    <t>111.8BA120.L.A.A.1</t>
  </si>
  <si>
    <t xml:space="preserve">                      Unlisted </t>
  </si>
  <si>
    <t>377.8BA200.L.A.A.2</t>
  </si>
  <si>
    <t>111.8BA200.L.A.A.1</t>
  </si>
  <si>
    <t xml:space="preserve">                  Investment fund shares or units </t>
  </si>
  <si>
    <t>377.8BA2ZZ.L.A.A.2</t>
  </si>
  <si>
    <t>111.8BA2ZZ.L.A.A.1</t>
  </si>
  <si>
    <t xml:space="preserve">                      Of which: Money market fund shares or units </t>
  </si>
  <si>
    <t>377.8BB000.L.A.A.2</t>
  </si>
  <si>
    <t>111.8BB000.L.A.A.1</t>
  </si>
  <si>
    <t xml:space="preserve">                 Debt securities </t>
  </si>
  <si>
    <t>377.8BB000.L.M.A.2</t>
  </si>
  <si>
    <t>111.8BB000.L.M.A.1</t>
  </si>
  <si>
    <t xml:space="preserve">                     Monetary authorities </t>
  </si>
  <si>
    <t>377.8BB000.L.D.A.2</t>
  </si>
  <si>
    <t>111.8BB000.L.D.A.1</t>
  </si>
  <si>
    <t xml:space="preserve">                     Deposit-taking corporations, except central bank</t>
  </si>
  <si>
    <t>377.8BB000.L.G.A.2</t>
  </si>
  <si>
    <t>111.8BB000.L.G.A.1</t>
  </si>
  <si>
    <t xml:space="preserve">                     General government</t>
  </si>
  <si>
    <t>377.8BB000.L.O.A.2</t>
  </si>
  <si>
    <t>111.8BB000.L.O.A.1</t>
  </si>
  <si>
    <t xml:space="preserve">                     Other sectors</t>
  </si>
  <si>
    <t>377.8BB000.L.O.S.2</t>
  </si>
  <si>
    <t>111.8BB000.L.O.S.1</t>
  </si>
  <si>
    <t>377.8BB000.L.O.L.2</t>
  </si>
  <si>
    <t>111.8BB000.L.O.L.1</t>
  </si>
  <si>
    <t>377.8BB000.L.F.A.2</t>
  </si>
  <si>
    <t>111.8BB000.L.F.A.1</t>
  </si>
  <si>
    <t>377.8BB000.L.F.S.2</t>
  </si>
  <si>
    <t>111.8BB000.L.F.S.1</t>
  </si>
  <si>
    <t>377.8BB000.L.F.L.2</t>
  </si>
  <si>
    <t>111.8BB000.L.F.L.1</t>
  </si>
  <si>
    <t>377.8BB000.L.N.A.2</t>
  </si>
  <si>
    <t>111.8BB000.L.N.A.1</t>
  </si>
  <si>
    <t>377.8BB000.L.N.S.2</t>
  </si>
  <si>
    <t>111.8BB000.L.N.S.1</t>
  </si>
  <si>
    <t>377.8BB000.L.N.L.2</t>
  </si>
  <si>
    <t>111.8BB000.L.N.L.1</t>
  </si>
  <si>
    <t>377.8C9999.L.A.A.2</t>
  </si>
  <si>
    <t>111.8C9999.L.A.A.1</t>
  </si>
  <si>
    <t xml:space="preserve">Financial derivatives (other than reserves) and employee stock options </t>
  </si>
  <si>
    <t>n.a.</t>
  </si>
  <si>
    <t>377.8C9999.L.M.A.2</t>
  </si>
  <si>
    <t>111.8C9999.L.M.A.1</t>
  </si>
  <si>
    <t>377.8C9999.L.D.A.2</t>
  </si>
  <si>
    <t>111.8C9999.L.D.A.1</t>
  </si>
  <si>
    <t xml:space="preserve">              Deposit-taking corporations, except central bank</t>
  </si>
  <si>
    <t>377.8C9999.L.G.A.2</t>
  </si>
  <si>
    <t>111.8C9999.L.G.A.1</t>
  </si>
  <si>
    <t>377.8C9999.L.O.A.2</t>
  </si>
  <si>
    <t>111.8C9999.L.O.A.1</t>
  </si>
  <si>
    <t>377.8C9999.L.F.A.2</t>
  </si>
  <si>
    <t>111.8C9999.L.F.A.1</t>
  </si>
  <si>
    <t>377.8C9999.L.N.A.2</t>
  </si>
  <si>
    <t>111.8C9999.L.N.A.1</t>
  </si>
  <si>
    <t>377.8D9999.L.A.A.2</t>
  </si>
  <si>
    <t>111.8D9999.L.A.A.1</t>
  </si>
  <si>
    <t xml:space="preserve">        Other investment </t>
  </si>
  <si>
    <t>377.8DA000.L.A.A.2</t>
  </si>
  <si>
    <t>111.8DA000.L.A.A.1</t>
  </si>
  <si>
    <t xml:space="preserve">             Other equity </t>
  </si>
  <si>
    <t>377.8DB000.L.A.A.2</t>
  </si>
  <si>
    <t>111.8DB000.L.A.A.1</t>
  </si>
  <si>
    <t xml:space="preserve">             Currency and deposits </t>
  </si>
  <si>
    <t>377.8DB000.L.M.A.2</t>
  </si>
  <si>
    <t>111.8DB000.L.M.A.1</t>
  </si>
  <si>
    <t>377.8DB000.L.D.A.2</t>
  </si>
  <si>
    <t>111.8DB000.L.D.A.1</t>
  </si>
  <si>
    <t>377.8DB000.L.G.A.2</t>
  </si>
  <si>
    <t>111.8DB000.L.G.A.1</t>
  </si>
  <si>
    <t>377.8DB000.L.O.A.2</t>
  </si>
  <si>
    <t>111.8DB000.L.O.A.1</t>
  </si>
  <si>
    <t>377.8DB000.L.F.A.2</t>
  </si>
  <si>
    <t>111.8DB000.L.F.A.1</t>
  </si>
  <si>
    <t>377.8DB000.L.N.A.2</t>
  </si>
  <si>
    <t>111.8DB000.L.N.A.1</t>
  </si>
  <si>
    <t>377.8DC000.L.A.A.2</t>
  </si>
  <si>
    <t>111.8DC000.L.A.A.1</t>
  </si>
  <si>
    <t>377.8DC000.L.M.A.2</t>
  </si>
  <si>
    <t>111.8DC000.L.M.A.1</t>
  </si>
  <si>
    <t>377.8DC000.L.D.A.2</t>
  </si>
  <si>
    <t>111.8DC000.L.D.A.1</t>
  </si>
  <si>
    <t>377.8DC000.L.G.A.2</t>
  </si>
  <si>
    <t>111.8DC000.L.G.A.1</t>
  </si>
  <si>
    <t>377.8DC000.L.O.A.2</t>
  </si>
  <si>
    <t>111.8DC000.L.O.A.1</t>
  </si>
  <si>
    <t>377.8DC000.L.F.A.2</t>
  </si>
  <si>
    <t>111.8DC000.L.F.A.1</t>
  </si>
  <si>
    <t>377.8DC000.L.N.A.2</t>
  </si>
  <si>
    <t>111.8DC000.L.N.A.1</t>
  </si>
  <si>
    <t>377.8DD000.L.A.A.2</t>
  </si>
  <si>
    <t>111.8DD000.L.A.A.1</t>
  </si>
  <si>
    <t xml:space="preserve">            Insurance, pension, and standardized guarantee schemes </t>
  </si>
  <si>
    <t>377.8DD000.L.C.A.2</t>
  </si>
  <si>
    <t>111.8DD000.L.C.A.1</t>
  </si>
  <si>
    <t>377.8DD000.L.M.A.2</t>
  </si>
  <si>
    <t>111.8DD000.L.M.A.1</t>
  </si>
  <si>
    <t>377.8DD000.L.D.A.2</t>
  </si>
  <si>
    <t>111.8DD000.L.D.A.1</t>
  </si>
  <si>
    <t xml:space="preserve">                  Deposit-taking corporations except central bank</t>
  </si>
  <si>
    <t>377.8DD000.L.G.A.2</t>
  </si>
  <si>
    <t>111.8DD000.L.G.A.1</t>
  </si>
  <si>
    <t>377.8DD000.L.O.A.2</t>
  </si>
  <si>
    <t>111.8DD000.L.O.A.1</t>
  </si>
  <si>
    <t>377.8DD000.L.F.A.2</t>
  </si>
  <si>
    <t>111.8DD000.L.F.A.1</t>
  </si>
  <si>
    <t>377.8DD000.L.N.A.2</t>
  </si>
  <si>
    <t>111.8DD000.L.N.A.1</t>
  </si>
  <si>
    <t>377.8DD100.L.A.A.2</t>
  </si>
  <si>
    <t>111.8DD100.L.A.A.1</t>
  </si>
  <si>
    <t xml:space="preserve">                  Nonlife insurance technical reserves </t>
  </si>
  <si>
    <t>377.8DD200.L.A.A.2</t>
  </si>
  <si>
    <t>111.8DD200.L.A.A.1</t>
  </si>
  <si>
    <t xml:space="preserve">                  Life insurance and annuity entitlements </t>
  </si>
  <si>
    <t>377.8DD300.L.A.A.2</t>
  </si>
  <si>
    <t>111.8DD300.L.A.A.1</t>
  </si>
  <si>
    <t xml:space="preserve">                  Pension entitlements </t>
  </si>
  <si>
    <t>377.8DD400.L.A.A.2</t>
  </si>
  <si>
    <t>111.8DD400.L.A.A.1</t>
  </si>
  <si>
    <t xml:space="preserve">                  Claims of pension funds on sponsors </t>
  </si>
  <si>
    <t>377.8DD500.L.A.A.2</t>
  </si>
  <si>
    <t>111.8DD500.L.A.A.1</t>
  </si>
  <si>
    <t xml:space="preserve">                  Entitlements to nonpension benefits </t>
  </si>
  <si>
    <t>377.8DD600.L.A.A.2</t>
  </si>
  <si>
    <t>111.8DD600.L.A.A.1</t>
  </si>
  <si>
    <t xml:space="preserve">                  Provisions for calls under standardized  guarantees (F66O)</t>
  </si>
  <si>
    <t>377.8DE000.L.A.A.2</t>
  </si>
  <si>
    <t>111.8DE000.L.A.A.1</t>
  </si>
  <si>
    <t xml:space="preserve">            Trade credit and advances </t>
  </si>
  <si>
    <t>377.8DE000.L.C.A.2</t>
  </si>
  <si>
    <t>111.8DE000.L.C.A.1</t>
  </si>
  <si>
    <t>377.8DE000.L.C.S.2</t>
  </si>
  <si>
    <t>111.8DE000.L.C.S.1</t>
  </si>
  <si>
    <t>377.8DE000.L.C.L.2</t>
  </si>
  <si>
    <t>111.8DE000.L.C.L.1</t>
  </si>
  <si>
    <t>377.8DE000.L.M.A.2</t>
  </si>
  <si>
    <t>111.8DE000.L.M.A.1</t>
  </si>
  <si>
    <t>377.8DE000.L.M.S.2</t>
  </si>
  <si>
    <t>111.8DE000.L.M.S.1</t>
  </si>
  <si>
    <t>377.8DE000.L.M.L.2</t>
  </si>
  <si>
    <t>111.8DE000.L.M.L.1</t>
  </si>
  <si>
    <t>377.8DE000.L.D.A.2</t>
  </si>
  <si>
    <t>111.8DE000.L.D.A.1</t>
  </si>
  <si>
    <t>377.8DE000.L.D.S.2</t>
  </si>
  <si>
    <t>111.8DE000.L.D.S.1</t>
  </si>
  <si>
    <t>377.8DE000.L.D.L.2</t>
  </si>
  <si>
    <t>111.8DE000.L.D.L.1</t>
  </si>
  <si>
    <t>377.8DE000.L.G.A.2</t>
  </si>
  <si>
    <t>111.8DE000.L.G.A.1</t>
  </si>
  <si>
    <t>377.8DE000.L.G.S.2</t>
  </si>
  <si>
    <t>111.8DE000.L.G.S.1</t>
  </si>
  <si>
    <t>377.8DE000.L.G.L.2</t>
  </si>
  <si>
    <t>111.8DE000.L.G.L.1</t>
  </si>
  <si>
    <t>377.8DE000.L.O.A.2</t>
  </si>
  <si>
    <t>111.8DE000.L.O.A.1</t>
  </si>
  <si>
    <t>377.8DE000.L.O.S.2</t>
  </si>
  <si>
    <t>111.8DE000.L.O.S.1</t>
  </si>
  <si>
    <t>377.8DE000.L.O.L.2</t>
  </si>
  <si>
    <t>111.8DE000.L.O.L.1</t>
  </si>
  <si>
    <t>377.8DE000.L.F.A.2</t>
  </si>
  <si>
    <t>111.8DE000.L.F.A.1</t>
  </si>
  <si>
    <t>377.8DE000.L.F.S.2</t>
  </si>
  <si>
    <t>111.8DE000.L.F.S.1</t>
  </si>
  <si>
    <t>377.8DE000.L.F.L.2</t>
  </si>
  <si>
    <t>111.8DE000.L.F.L.1</t>
  </si>
  <si>
    <t>377.8DE000.L.N.A.2</t>
  </si>
  <si>
    <t>111.8DE000.L.N.A.1</t>
  </si>
  <si>
    <t>377.8DE000.L.N.S.2</t>
  </si>
  <si>
    <t>111.8DE000.L.N.S.1</t>
  </si>
  <si>
    <t>377.8DE000.L.N.L.2</t>
  </si>
  <si>
    <t>111.8DE000.L.N.L.1</t>
  </si>
  <si>
    <t>377.8DF000.L.A.A.2</t>
  </si>
  <si>
    <t>111.8DF000.L.A.A.1</t>
  </si>
  <si>
    <t xml:space="preserve">            Other accounts payable  - other </t>
  </si>
  <si>
    <t>377.8DF000.L.M.A.2</t>
  </si>
  <si>
    <t>111.8DF000.L.M.A.1</t>
  </si>
  <si>
    <t>377.8DF000.L.D.A.2</t>
  </si>
  <si>
    <t>111.8DF000.L.D.A.1</t>
  </si>
  <si>
    <t>377.8DF000.L.G.A.2</t>
  </si>
  <si>
    <t>111.8DF000.L.G.A.1</t>
  </si>
  <si>
    <t>377.8DF000.L.O.A.2</t>
  </si>
  <si>
    <t>111.8DF000.L.O.A.1</t>
  </si>
  <si>
    <t>377.8DF000.L.F.A.2</t>
  </si>
  <si>
    <t>111.8DF000.L.F.A.1</t>
  </si>
  <si>
    <t>377.8DF000.L.N.A.2</t>
  </si>
  <si>
    <t>111.8DF000.L.N.A.1</t>
  </si>
  <si>
    <t>377.8DG000.L.A.A.2</t>
  </si>
  <si>
    <t>111.8DG000.L.A.A.1</t>
  </si>
  <si>
    <t xml:space="preserve">           Special drawing rights  (Net incurrence of liabilities)</t>
  </si>
  <si>
    <t>Cayman Islands’ Net International Investment Position Summary, (by functional categories) CI$Million As at End of Year</t>
  </si>
  <si>
    <t>By functional categories</t>
  </si>
  <si>
    <t>Direct Investment</t>
  </si>
  <si>
    <t>Portfolio Investment</t>
  </si>
  <si>
    <t>Financial Derivatives</t>
  </si>
  <si>
    <t>Other Investment</t>
  </si>
  <si>
    <t>Reserve Assets</t>
  </si>
  <si>
    <t>Total Assets</t>
  </si>
  <si>
    <t>Total Liabilities</t>
  </si>
  <si>
    <t>Net Direct Investment</t>
  </si>
  <si>
    <t>Net Portfolio Investment</t>
  </si>
  <si>
    <t>IIP (net)</t>
  </si>
  <si>
    <t>Chg 2020/2019</t>
  </si>
  <si>
    <r>
      <t>2020</t>
    </r>
    <r>
      <rPr>
        <b/>
        <vertAlign val="superscript"/>
        <sz val="12"/>
        <rFont val="Times New Roman"/>
        <family val="1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</si>
</sst>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##,##0.0000"/>
    <numFmt numFmtId="165" formatCode="##,##0"/>
    <numFmt numFmtId="166" formatCode="0.0"/>
    <numFmt numFmtId="167" formatCode="0.0%"/>
    <numFmt numFmtId="168" formatCode="_(* #,##0.0_);_(* \(#,##0.0\);_(* &quot;-&quot;??_);_(@_)"/>
    <numFmt numFmtId="169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Book Antiqua"/>
      <family val="1"/>
    </font>
    <font>
      <b/>
      <sz val="10"/>
      <color indexed="9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Book Antiqua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2"/>
      <name val="Times New Roman"/>
      <family val="1"/>
    </font>
    <font>
      <sz val="12"/>
      <color theme="1"/>
      <name val="Book Antiqua"/>
      <family val="1"/>
    </font>
    <font>
      <sz val="14"/>
      <color theme="1"/>
      <name val="Book Antiqua"/>
      <family val="1"/>
    </font>
    <font>
      <i/>
      <sz val="10"/>
      <color theme="1"/>
      <name val="Times New Roman"/>
      <family val="1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B050"/>
      <name val="Times New Roman"/>
      <family val="1"/>
    </font>
    <font>
      <b/>
      <sz val="12"/>
      <color rgb="FF0A14E6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2"/>
      <name val="Times New Roman"/>
      <family val="1"/>
    </font>
    <font>
      <b/>
      <i/>
      <sz val="12"/>
      <color theme="1"/>
      <name val="Times New Roman"/>
      <family val="1"/>
    </font>
    <font>
      <b/>
      <sz val="14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vertAlign val="superscript"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70">
    <xf numFmtId="0" fontId="0" fillId="0" borderId="0" xfId="0"/>
    <xf numFmtId="49" fontId="2" fillId="0" borderId="0" xfId="0" applyNumberFormat="1" applyFont="1" applyAlignment="1" applyProtection="1"/>
    <xf numFmtId="49" fontId="4" fillId="0" borderId="1" xfId="0" applyNumberFormat="1" applyFont="1" applyBorder="1" applyAlignment="1" applyProtection="1"/>
    <xf numFmtId="49" fontId="5" fillId="2" borderId="1" xfId="0" applyNumberFormat="1" applyFont="1" applyFill="1" applyBorder="1" applyAlignment="1" applyProtection="1"/>
    <xf numFmtId="49" fontId="4" fillId="2" borderId="0" xfId="0" applyNumberFormat="1" applyFont="1" applyFill="1" applyAlignment="1" applyProtection="1"/>
    <xf numFmtId="49" fontId="4" fillId="0" borderId="0" xfId="0" applyNumberFormat="1" applyFont="1" applyAlignment="1" applyProtection="1"/>
    <xf numFmtId="0" fontId="2" fillId="0" borderId="0" xfId="0" applyFont="1" applyAlignment="1" applyProtection="1"/>
    <xf numFmtId="49" fontId="6" fillId="2" borderId="2" xfId="0" applyNumberFormat="1" applyFont="1" applyFill="1" applyBorder="1" applyAlignment="1" applyProtection="1">
      <alignment wrapText="1"/>
    </xf>
    <xf numFmtId="0" fontId="5" fillId="2" borderId="0" xfId="0" applyFont="1" applyFill="1" applyBorder="1" applyAlignment="1" applyProtection="1"/>
    <xf numFmtId="0" fontId="4" fillId="2" borderId="3" xfId="0" applyFont="1" applyFill="1" applyBorder="1" applyAlignment="1" applyProtection="1"/>
    <xf numFmtId="0" fontId="4" fillId="2" borderId="0" xfId="0" applyFont="1" applyFill="1" applyAlignment="1" applyProtection="1"/>
    <xf numFmtId="0" fontId="4" fillId="0" borderId="0" xfId="0" applyFont="1" applyAlignment="1" applyProtection="1"/>
    <xf numFmtId="0" fontId="7" fillId="0" borderId="0" xfId="0" applyFont="1" applyAlignment="1" applyProtection="1"/>
    <xf numFmtId="0" fontId="3" fillId="0" borderId="0" xfId="0" applyFont="1" applyAlignment="1" applyProtection="1"/>
    <xf numFmtId="0" fontId="6" fillId="2" borderId="4" xfId="0" applyFont="1" applyFill="1" applyBorder="1" applyAlignment="1" applyProtection="1">
      <alignment wrapText="1"/>
    </xf>
    <xf numFmtId="0" fontId="9" fillId="2" borderId="3" xfId="0" applyFont="1" applyFill="1" applyBorder="1" applyAlignment="1" applyProtection="1">
      <alignment horizontal="right"/>
    </xf>
    <xf numFmtId="0" fontId="3" fillId="2" borderId="0" xfId="0" applyFont="1" applyFill="1" applyAlignment="1" applyProtection="1"/>
    <xf numFmtId="0" fontId="6" fillId="2" borderId="6" xfId="0" applyFont="1" applyFill="1" applyBorder="1" applyAlignment="1" applyProtection="1">
      <alignment wrapText="1"/>
    </xf>
    <xf numFmtId="164" fontId="5" fillId="2" borderId="7" xfId="0" applyNumberFormat="1" applyFont="1" applyFill="1" applyBorder="1" applyAlignment="1" applyProtection="1">
      <protection locked="0"/>
    </xf>
    <xf numFmtId="164" fontId="4" fillId="2" borderId="8" xfId="0" applyNumberFormat="1" applyFont="1" applyFill="1" applyBorder="1" applyAlignment="1" applyProtection="1"/>
    <xf numFmtId="164" fontId="4" fillId="2" borderId="0" xfId="0" applyNumberFormat="1" applyFont="1" applyFill="1" applyAlignment="1" applyProtection="1"/>
    <xf numFmtId="164" fontId="4" fillId="0" borderId="0" xfId="0" applyNumberFormat="1" applyFont="1" applyAlignment="1" applyProtection="1"/>
    <xf numFmtId="0" fontId="4" fillId="0" borderId="0" xfId="0" applyFont="1" applyFill="1" applyAlignment="1" applyProtection="1"/>
    <xf numFmtId="0" fontId="6" fillId="3" borderId="9" xfId="0" applyFont="1" applyFill="1" applyBorder="1" applyAlignment="1" applyProtection="1">
      <alignment wrapText="1"/>
    </xf>
    <xf numFmtId="165" fontId="10" fillId="3" borderId="9" xfId="0" applyNumberFormat="1" applyFont="1" applyFill="1" applyBorder="1" applyAlignment="1" applyProtection="1">
      <protection locked="0"/>
    </xf>
    <xf numFmtId="166" fontId="11" fillId="3" borderId="9" xfId="1" applyNumberFormat="1" applyFont="1" applyFill="1" applyBorder="1" applyAlignment="1" applyProtection="1"/>
    <xf numFmtId="0" fontId="6" fillId="3" borderId="10" xfId="0" applyFont="1" applyFill="1" applyBorder="1" applyAlignment="1" applyProtection="1">
      <alignment wrapText="1"/>
    </xf>
    <xf numFmtId="165" fontId="10" fillId="3" borderId="10" xfId="0" applyNumberFormat="1" applyFont="1" applyFill="1" applyBorder="1" applyAlignment="1" applyProtection="1">
      <protection locked="0"/>
    </xf>
    <xf numFmtId="166" fontId="12" fillId="3" borderId="10" xfId="1" applyNumberFormat="1" applyFont="1" applyFill="1" applyBorder="1" applyAlignment="1" applyProtection="1"/>
    <xf numFmtId="0" fontId="6" fillId="2" borderId="10" xfId="0" applyFont="1" applyFill="1" applyBorder="1" applyAlignment="1" applyProtection="1">
      <alignment wrapText="1"/>
    </xf>
    <xf numFmtId="165" fontId="14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/>
    <xf numFmtId="0" fontId="15" fillId="2" borderId="10" xfId="0" applyFont="1" applyFill="1" applyBorder="1" applyAlignment="1" applyProtection="1">
      <alignment wrapText="1"/>
    </xf>
    <xf numFmtId="165" fontId="10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>
      <alignment horizontal="right"/>
    </xf>
    <xf numFmtId="0" fontId="6" fillId="2" borderId="10" xfId="0" applyFont="1" applyFill="1" applyBorder="1" applyAlignment="1" applyProtection="1">
      <alignment horizontal="left" wrapText="1" indent="5"/>
    </xf>
    <xf numFmtId="0" fontId="5" fillId="0" borderId="0" xfId="0" applyFont="1" applyAlignment="1" applyProtection="1"/>
    <xf numFmtId="0" fontId="5" fillId="0" borderId="0" xfId="0" applyFont="1" applyFill="1" applyAlignment="1" applyProtection="1"/>
    <xf numFmtId="166" fontId="16" fillId="2" borderId="10" xfId="1" applyNumberFormat="1" applyFont="1" applyFill="1" applyBorder="1" applyAlignment="1" applyProtection="1"/>
    <xf numFmtId="164" fontId="5" fillId="0" borderId="0" xfId="0" applyNumberFormat="1" applyFont="1" applyAlignment="1" applyProtection="1"/>
    <xf numFmtId="164" fontId="5" fillId="2" borderId="0" xfId="0" applyNumberFormat="1" applyFont="1" applyFill="1" applyAlignment="1" applyProtection="1"/>
    <xf numFmtId="0" fontId="6" fillId="2" borderId="10" xfId="0" applyFont="1" applyFill="1" applyBorder="1" applyAlignment="1" applyProtection="1">
      <alignment horizontal="left" wrapText="1" indent="2"/>
    </xf>
    <xf numFmtId="0" fontId="15" fillId="2" borderId="10" xfId="0" applyFont="1" applyFill="1" applyBorder="1" applyAlignment="1" applyProtection="1">
      <alignment horizontal="left" wrapText="1" indent="2"/>
    </xf>
    <xf numFmtId="0" fontId="18" fillId="0" borderId="0" xfId="0" applyFont="1" applyAlignment="1" applyProtection="1"/>
    <xf numFmtId="0" fontId="18" fillId="0" borderId="0" xfId="0" applyFont="1" applyFill="1" applyAlignment="1" applyProtection="1"/>
    <xf numFmtId="164" fontId="18" fillId="0" borderId="0" xfId="0" applyNumberFormat="1" applyFont="1" applyAlignment="1" applyProtection="1"/>
    <xf numFmtId="164" fontId="18" fillId="2" borderId="0" xfId="0" applyNumberFormat="1" applyFont="1" applyFill="1" applyAlignment="1" applyProtection="1"/>
    <xf numFmtId="0" fontId="15" fillId="2" borderId="11" xfId="0" applyFont="1" applyFill="1" applyBorder="1" applyAlignment="1" applyProtection="1">
      <alignment wrapText="1"/>
    </xf>
    <xf numFmtId="165" fontId="14" fillId="2" borderId="11" xfId="0" applyNumberFormat="1" applyFont="1" applyFill="1" applyBorder="1" applyAlignment="1" applyProtection="1">
      <protection locked="0"/>
    </xf>
    <xf numFmtId="0" fontId="15" fillId="2" borderId="2" xfId="0" applyFont="1" applyFill="1" applyBorder="1" applyAlignment="1" applyProtection="1">
      <alignment wrapText="1"/>
    </xf>
    <xf numFmtId="165" fontId="14" fillId="2" borderId="0" xfId="0" applyNumberFormat="1" applyFont="1" applyFill="1" applyBorder="1" applyAlignment="1" applyProtection="1">
      <protection locked="0"/>
    </xf>
    <xf numFmtId="165" fontId="14" fillId="2" borderId="12" xfId="0" applyNumberFormat="1" applyFont="1" applyFill="1" applyBorder="1" applyAlignment="1" applyProtection="1">
      <protection locked="0"/>
    </xf>
    <xf numFmtId="49" fontId="6" fillId="2" borderId="10" xfId="0" applyNumberFormat="1" applyFont="1" applyFill="1" applyBorder="1" applyAlignment="1" applyProtection="1">
      <alignment wrapText="1"/>
    </xf>
    <xf numFmtId="166" fontId="11" fillId="3" borderId="10" xfId="1" applyNumberFormat="1" applyFont="1" applyFill="1" applyBorder="1" applyAlignment="1" applyProtection="1">
      <alignment horizontal="right"/>
    </xf>
    <xf numFmtId="166" fontId="11" fillId="2" borderId="10" xfId="1" applyNumberFormat="1" applyFont="1" applyFill="1" applyBorder="1" applyAlignment="1" applyProtection="1">
      <alignment horizontal="right"/>
    </xf>
    <xf numFmtId="165" fontId="14" fillId="2" borderId="10" xfId="0" applyNumberFormat="1" applyFont="1" applyFill="1" applyBorder="1" applyAlignment="1" applyProtection="1">
      <alignment horizontal="right"/>
      <protection locked="0"/>
    </xf>
    <xf numFmtId="0" fontId="6" fillId="2" borderId="10" xfId="0" applyFont="1" applyFill="1" applyBorder="1" applyAlignment="1" applyProtection="1">
      <alignment horizontal="left" wrapText="1" indent="1"/>
    </xf>
    <xf numFmtId="166" fontId="11" fillId="2" borderId="10" xfId="1" applyNumberFormat="1" applyFont="1" applyFill="1" applyBorder="1" applyAlignment="1" applyProtection="1"/>
    <xf numFmtId="0" fontId="15" fillId="2" borderId="13" xfId="0" applyFont="1" applyFill="1" applyBorder="1" applyAlignment="1" applyProtection="1">
      <alignment horizontal="left" wrapText="1"/>
    </xf>
    <xf numFmtId="165" fontId="14" fillId="2" borderId="13" xfId="0" applyNumberFormat="1" applyFont="1" applyFill="1" applyBorder="1" applyAlignment="1" applyProtection="1">
      <protection locked="0"/>
    </xf>
    <xf numFmtId="167" fontId="12" fillId="2" borderId="13" xfId="1" applyNumberFormat="1" applyFont="1" applyFill="1" applyBorder="1" applyAlignment="1" applyProtection="1">
      <alignment horizontal="right"/>
    </xf>
    <xf numFmtId="0" fontId="17" fillId="0" borderId="0" xfId="0" applyFont="1" applyAlignment="1" applyProtection="1">
      <alignment wrapText="1"/>
    </xf>
    <xf numFmtId="49" fontId="4" fillId="0" borderId="0" xfId="0" applyNumberFormat="1" applyFont="1" applyFill="1" applyAlignment="1" applyProtection="1"/>
    <xf numFmtId="0" fontId="3" fillId="0" borderId="0" xfId="0" applyFont="1" applyFill="1" applyAlignment="1" applyProtection="1"/>
    <xf numFmtId="164" fontId="4" fillId="0" borderId="0" xfId="0" applyNumberFormat="1" applyFont="1" applyFill="1" applyAlignment="1" applyProtection="1"/>
    <xf numFmtId="165" fontId="9" fillId="0" borderId="0" xfId="0" applyNumberFormat="1" applyFont="1" applyFill="1" applyAlignment="1" applyProtection="1"/>
    <xf numFmtId="165" fontId="13" fillId="0" borderId="0" xfId="0" applyNumberFormat="1" applyFont="1" applyFill="1" applyAlignment="1" applyProtection="1"/>
    <xf numFmtId="165" fontId="17" fillId="0" borderId="0" xfId="0" applyNumberFormat="1" applyFont="1" applyFill="1" applyAlignment="1" applyProtection="1"/>
    <xf numFmtId="165" fontId="19" fillId="0" borderId="0" xfId="0" applyNumberFormat="1" applyFont="1" applyFill="1" applyAlignment="1" applyProtection="1"/>
    <xf numFmtId="165" fontId="20" fillId="0" borderId="0" xfId="0" applyNumberFormat="1" applyFont="1" applyFill="1" applyAlignment="1" applyProtection="1"/>
    <xf numFmtId="165" fontId="21" fillId="0" borderId="0" xfId="0" applyNumberFormat="1" applyFont="1" applyFill="1" applyAlignment="1" applyProtection="1"/>
    <xf numFmtId="0" fontId="8" fillId="2" borderId="5" xfId="0" applyFont="1" applyFill="1" applyBorder="1" applyAlignment="1" applyProtection="1">
      <alignment horizontal="center"/>
    </xf>
    <xf numFmtId="0" fontId="0" fillId="0" borderId="0" xfId="0" applyFill="1"/>
    <xf numFmtId="0" fontId="0" fillId="2" borderId="17" xfId="0" applyFill="1" applyBorder="1"/>
    <xf numFmtId="0" fontId="0" fillId="2" borderId="0" xfId="0" applyFill="1" applyBorder="1"/>
    <xf numFmtId="0" fontId="0" fillId="2" borderId="18" xfId="0" applyFill="1" applyBorder="1"/>
    <xf numFmtId="0" fontId="0" fillId="2" borderId="0" xfId="0" applyFill="1"/>
    <xf numFmtId="0" fontId="25" fillId="2" borderId="17" xfId="0" applyFont="1" applyFill="1" applyBorder="1"/>
    <xf numFmtId="0" fontId="9" fillId="0" borderId="20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0" fontId="23" fillId="0" borderId="0" xfId="0" applyFont="1" applyFill="1" applyBorder="1"/>
    <xf numFmtId="0" fontId="13" fillId="0" borderId="27" xfId="0" applyFont="1" applyFill="1" applyBorder="1"/>
    <xf numFmtId="168" fontId="13" fillId="0" borderId="28" xfId="3" applyNumberFormat="1" applyFont="1" applyFill="1" applyBorder="1"/>
    <xf numFmtId="168" fontId="13" fillId="0" borderId="29" xfId="3" applyNumberFormat="1" applyFont="1" applyFill="1" applyBorder="1"/>
    <xf numFmtId="168" fontId="30" fillId="0" borderId="30" xfId="3" applyNumberFormat="1" applyFont="1" applyFill="1" applyBorder="1"/>
    <xf numFmtId="168" fontId="31" fillId="0" borderId="0" xfId="3" applyNumberFormat="1" applyFont="1" applyFill="1" applyBorder="1"/>
    <xf numFmtId="168" fontId="13" fillId="0" borderId="31" xfId="3" applyNumberFormat="1" applyFont="1" applyFill="1" applyBorder="1"/>
    <xf numFmtId="168" fontId="13" fillId="0" borderId="10" xfId="3" applyNumberFormat="1" applyFont="1" applyFill="1" applyBorder="1"/>
    <xf numFmtId="168" fontId="30" fillId="0" borderId="32" xfId="3" applyNumberFormat="1" applyFont="1" applyFill="1" applyBorder="1"/>
    <xf numFmtId="169" fontId="0" fillId="0" borderId="0" xfId="3" applyNumberFormat="1" applyFont="1"/>
    <xf numFmtId="0" fontId="13" fillId="0" borderId="24" xfId="0" applyFont="1" applyFill="1" applyBorder="1"/>
    <xf numFmtId="0" fontId="13" fillId="0" borderId="33" xfId="0" applyFont="1" applyFill="1" applyBorder="1"/>
    <xf numFmtId="0" fontId="9" fillId="0" borderId="34" xfId="0" applyFont="1" applyFill="1" applyBorder="1" applyAlignment="1">
      <alignment horizontal="center"/>
    </xf>
    <xf numFmtId="168" fontId="9" fillId="0" borderId="35" xfId="3" applyNumberFormat="1" applyFont="1" applyFill="1" applyBorder="1"/>
    <xf numFmtId="168" fontId="9" fillId="0" borderId="36" xfId="3" applyNumberFormat="1" applyFont="1" applyFill="1" applyBorder="1"/>
    <xf numFmtId="168" fontId="27" fillId="0" borderId="16" xfId="3" applyNumberFormat="1" applyFont="1" applyFill="1" applyBorder="1"/>
    <xf numFmtId="168" fontId="28" fillId="0" borderId="0" xfId="3" applyNumberFormat="1" applyFont="1" applyFill="1" applyBorder="1"/>
    <xf numFmtId="0" fontId="23" fillId="0" borderId="0" xfId="0" applyFont="1" applyFill="1"/>
    <xf numFmtId="0" fontId="32" fillId="0" borderId="37" xfId="0" applyFont="1" applyFill="1" applyBorder="1"/>
    <xf numFmtId="0" fontId="22" fillId="0" borderId="15" xfId="0" applyFont="1" applyFill="1" applyBorder="1"/>
    <xf numFmtId="0" fontId="22" fillId="0" borderId="16" xfId="0" applyFont="1" applyFill="1" applyBorder="1"/>
    <xf numFmtId="166" fontId="0" fillId="0" borderId="0" xfId="0" applyNumberFormat="1" applyFill="1"/>
    <xf numFmtId="0" fontId="0" fillId="0" borderId="38" xfId="0" applyBorder="1"/>
    <xf numFmtId="0" fontId="0" fillId="0" borderId="0" xfId="0" applyFill="1" applyBorder="1"/>
    <xf numFmtId="0" fontId="27" fillId="0" borderId="27" xfId="2" applyFont="1" applyFill="1" applyBorder="1" applyAlignment="1">
      <alignment horizontal="left" wrapText="1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27" fillId="0" borderId="30" xfId="0" applyFont="1" applyFill="1" applyBorder="1" applyAlignment="1">
      <alignment horizontal="center" wrapText="1"/>
    </xf>
    <xf numFmtId="168" fontId="30" fillId="0" borderId="32" xfId="3" applyNumberFormat="1" applyFont="1" applyFill="1" applyBorder="1" applyAlignment="1">
      <alignment horizontal="center"/>
    </xf>
    <xf numFmtId="0" fontId="17" fillId="0" borderId="17" xfId="0" applyFont="1" applyFill="1" applyBorder="1"/>
    <xf numFmtId="168" fontId="17" fillId="0" borderId="0" xfId="3" applyNumberFormat="1" applyFont="1" applyFill="1" applyBorder="1"/>
    <xf numFmtId="168" fontId="31" fillId="0" borderId="18" xfId="3" applyNumberFormat="1" applyFont="1" applyFill="1" applyBorder="1"/>
    <xf numFmtId="0" fontId="0" fillId="0" borderId="0" xfId="0" applyBorder="1"/>
    <xf numFmtId="43" fontId="8" fillId="0" borderId="39" xfId="0" applyNumberFormat="1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28" fillId="0" borderId="40" xfId="0" applyFont="1" applyFill="1" applyBorder="1" applyAlignment="1">
      <alignment horizontal="center" wrapText="1"/>
    </xf>
    <xf numFmtId="0" fontId="17" fillId="0" borderId="24" xfId="0" applyFont="1" applyFill="1" applyBorder="1"/>
    <xf numFmtId="168" fontId="13" fillId="0" borderId="41" xfId="3" applyNumberFormat="1" applyFont="1" applyFill="1" applyBorder="1"/>
    <xf numFmtId="168" fontId="31" fillId="0" borderId="30" xfId="3" applyNumberFormat="1" applyFont="1" applyFill="1" applyBorder="1"/>
    <xf numFmtId="0" fontId="17" fillId="0" borderId="27" xfId="0" applyFont="1" applyFill="1" applyBorder="1"/>
    <xf numFmtId="168" fontId="31" fillId="0" borderId="32" xfId="3" applyNumberFormat="1" applyFont="1" applyFill="1" applyBorder="1"/>
    <xf numFmtId="0" fontId="17" fillId="0" borderId="33" xfId="0" applyFont="1" applyFill="1" applyBorder="1"/>
    <xf numFmtId="166" fontId="0" fillId="0" borderId="0" xfId="0" applyNumberFormat="1" applyFill="1" applyBorder="1"/>
    <xf numFmtId="0" fontId="8" fillId="0" borderId="34" xfId="0" applyFont="1" applyFill="1" applyBorder="1" applyAlignment="1">
      <alignment horizontal="center"/>
    </xf>
    <xf numFmtId="168" fontId="8" fillId="0" borderId="35" xfId="3" applyNumberFormat="1" applyFont="1" applyFill="1" applyBorder="1"/>
    <xf numFmtId="168" fontId="28" fillId="0" borderId="16" xfId="3" applyNumberFormat="1" applyFont="1" applyFill="1" applyBorder="1"/>
    <xf numFmtId="169" fontId="0" fillId="0" borderId="0" xfId="0" applyNumberFormat="1" applyFill="1"/>
    <xf numFmtId="43" fontId="0" fillId="0" borderId="0" xfId="0" applyNumberFormat="1" applyFill="1"/>
    <xf numFmtId="169" fontId="0" fillId="0" borderId="0" xfId="3" applyNumberFormat="1" applyFont="1" applyFill="1"/>
    <xf numFmtId="9" fontId="9" fillId="0" borderId="0" xfId="1" applyFont="1" applyFill="1" applyAlignment="1" applyProtection="1"/>
    <xf numFmtId="165" fontId="4" fillId="0" borderId="0" xfId="0" applyNumberFormat="1" applyFont="1" applyFill="1" applyAlignment="1" applyProtection="1"/>
    <xf numFmtId="164" fontId="5" fillId="0" borderId="0" xfId="0" applyNumberFormat="1" applyFont="1" applyFill="1" applyAlignment="1" applyProtection="1"/>
    <xf numFmtId="164" fontId="18" fillId="0" borderId="0" xfId="0" applyNumberFormat="1" applyFont="1" applyFill="1" applyAlignment="1" applyProtection="1"/>
    <xf numFmtId="0" fontId="2" fillId="0" borderId="0" xfId="0" applyFont="1" applyFill="1" applyAlignment="1" applyProtection="1"/>
    <xf numFmtId="0" fontId="17" fillId="0" borderId="0" xfId="0" applyFont="1" applyFill="1" applyAlignment="1" applyProtection="1">
      <alignment wrapText="1"/>
    </xf>
    <xf numFmtId="49" fontId="3" fillId="0" borderId="0" xfId="0" applyNumberFormat="1" applyFont="1" applyAlignment="1" applyProtection="1"/>
    <xf numFmtId="0" fontId="4" fillId="0" borderId="0" xfId="0" applyFont="1" applyAlignment="1" applyProtection="1"/>
    <xf numFmtId="0" fontId="3" fillId="0" borderId="0" xfId="0" applyFont="1" applyAlignment="1" applyProtection="1"/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7" fillId="0" borderId="19" xfId="2" applyFont="1" applyFill="1" applyBorder="1" applyAlignment="1">
      <alignment horizontal="center" wrapText="1"/>
    </xf>
    <xf numFmtId="0" fontId="27" fillId="0" borderId="22" xfId="2" applyFont="1" applyFill="1" applyBorder="1" applyAlignment="1">
      <alignment horizontal="center" wrapText="1"/>
    </xf>
    <xf numFmtId="0" fontId="27" fillId="0" borderId="24" xfId="2" applyFont="1" applyFill="1" applyBorder="1" applyAlignment="1">
      <alignment horizontal="center" wrapText="1"/>
    </xf>
    <xf numFmtId="0" fontId="29" fillId="0" borderId="23" xfId="0" applyFont="1" applyFill="1" applyBorder="1" applyAlignment="1">
      <alignment horizontal="center" wrapText="1"/>
    </xf>
    <xf numFmtId="0" fontId="29" fillId="0" borderId="21" xfId="0" applyFont="1" applyFill="1" applyBorder="1" applyAlignment="1">
      <alignment horizontal="center" wrapText="1"/>
    </xf>
    <xf numFmtId="0" fontId="29" fillId="0" borderId="25" xfId="0" applyFont="1" applyFill="1" applyBorder="1" applyAlignment="1">
      <alignment horizontal="center" wrapText="1"/>
    </xf>
    <xf numFmtId="0" fontId="29" fillId="0" borderId="26" xfId="0" applyFont="1" applyFill="1" applyBorder="1" applyAlignment="1">
      <alignment horizontal="center" wrapText="1"/>
    </xf>
    <xf numFmtId="0" fontId="29" fillId="0" borderId="15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33" fillId="0" borderId="15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168" fontId="13" fillId="0" borderId="1" xfId="3" applyNumberFormat="1" applyFont="1" applyFill="1" applyBorder="1"/>
    <xf numFmtId="168" fontId="13" fillId="0" borderId="42" xfId="3" applyNumberFormat="1" applyFont="1" applyFill="1" applyBorder="1"/>
    <xf numFmtId="0" fontId="9" fillId="0" borderId="1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49" fontId="18" fillId="2" borderId="0" xfId="0" applyNumberFormat="1" applyFont="1" applyFill="1" applyBorder="1" applyAlignment="1" applyProtection="1"/>
    <xf numFmtId="0" fontId="18" fillId="2" borderId="42" xfId="0" applyFont="1" applyFill="1" applyBorder="1" applyAlignment="1" applyProtection="1"/>
    <xf numFmtId="0" fontId="9" fillId="2" borderId="5" xfId="0" applyFont="1" applyFill="1" applyBorder="1" applyAlignment="1" applyProtection="1">
      <alignment horizontal="center"/>
    </xf>
    <xf numFmtId="164" fontId="4" fillId="2" borderId="7" xfId="0" applyNumberFormat="1" applyFont="1" applyFill="1" applyBorder="1" applyAlignment="1" applyProtection="1">
      <protection locked="0"/>
    </xf>
    <xf numFmtId="165" fontId="34" fillId="3" borderId="9" xfId="0" applyNumberFormat="1" applyFont="1" applyFill="1" applyBorder="1" applyAlignment="1" applyProtection="1">
      <protection locked="0"/>
    </xf>
    <xf numFmtId="165" fontId="34" fillId="3" borderId="10" xfId="0" applyNumberFormat="1" applyFont="1" applyFill="1" applyBorder="1" applyAlignment="1" applyProtection="1">
      <protection locked="0"/>
    </xf>
    <xf numFmtId="165" fontId="35" fillId="2" borderId="10" xfId="0" applyNumberFormat="1" applyFont="1" applyFill="1" applyBorder="1" applyAlignment="1" applyProtection="1">
      <protection locked="0"/>
    </xf>
    <xf numFmtId="165" fontId="34" fillId="2" borderId="10" xfId="0" applyNumberFormat="1" applyFont="1" applyFill="1" applyBorder="1" applyAlignment="1" applyProtection="1">
      <protection locked="0"/>
    </xf>
    <xf numFmtId="165" fontId="35" fillId="2" borderId="11" xfId="0" applyNumberFormat="1" applyFont="1" applyFill="1" applyBorder="1" applyAlignment="1" applyProtection="1">
      <protection locked="0"/>
    </xf>
    <xf numFmtId="165" fontId="35" fillId="2" borderId="12" xfId="0" applyNumberFormat="1" applyFont="1" applyFill="1" applyBorder="1" applyAlignment="1" applyProtection="1">
      <protection locked="0"/>
    </xf>
    <xf numFmtId="165" fontId="35" fillId="2" borderId="10" xfId="0" applyNumberFormat="1" applyFont="1" applyFill="1" applyBorder="1" applyAlignment="1" applyProtection="1">
      <alignment horizontal="right"/>
      <protection locked="0"/>
    </xf>
    <xf numFmtId="165" fontId="35" fillId="2" borderId="13" xfId="0" applyNumberFormat="1" applyFont="1" applyFill="1" applyBorder="1" applyAlignment="1" applyProtection="1">
      <protection locked="0"/>
    </xf>
  </cellXfs>
  <cellStyles count="5">
    <cellStyle name="Comma 2 8" xfId="3"/>
    <cellStyle name="Normal" xfId="0" builtinId="0"/>
    <cellStyle name="Normal 2 7" xfId="2"/>
    <cellStyle name="Percent" xfId="1" builtinId="5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Transport%20and%20Storage%20(49-53)/Support%20Activities%20for%20Transport%20(522)/52230-Operation%20of%20Air%20Handling,%20Airport%20and%20Airfield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BOP%202010%20Survey%20Material\BOP%20Business%20Register%202010\BR10%20For%20BOP%20survey%20March%20%20survey%20return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/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/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/>
          <cell r="F11"/>
          <cell r="G11"/>
          <cell r="H11"/>
          <cell r="I11"/>
          <cell r="J11">
            <v>635.71299999999997</v>
          </cell>
          <cell r="K11">
            <v>1058.2339999999999</v>
          </cell>
          <cell r="L11">
            <v>-728.83799999999997</v>
          </cell>
          <cell r="M11"/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/>
          <cell r="F12"/>
          <cell r="G12"/>
          <cell r="H12"/>
          <cell r="I12"/>
          <cell r="J12">
            <v>-9.7420000000000009</v>
          </cell>
          <cell r="K12">
            <v>-47.814</v>
          </cell>
          <cell r="L12">
            <v>-1539.095</v>
          </cell>
          <cell r="M12"/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/>
          <cell r="F13"/>
          <cell r="G13"/>
          <cell r="H13"/>
          <cell r="I13"/>
          <cell r="J13"/>
          <cell r="K13"/>
          <cell r="L13">
            <v>3951.0059999999999</v>
          </cell>
          <cell r="M13"/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/>
          <cell r="F14"/>
          <cell r="G14"/>
          <cell r="H14"/>
          <cell r="I14"/>
          <cell r="J14">
            <v>73.010999999999996</v>
          </cell>
          <cell r="K14">
            <v>-16.187000000000001</v>
          </cell>
          <cell r="L14">
            <v>-231.488</v>
          </cell>
          <cell r="M14"/>
          <cell r="N14"/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/>
          <cell r="F15"/>
          <cell r="G15"/>
          <cell r="H15"/>
          <cell r="I15"/>
          <cell r="J15"/>
          <cell r="K15">
            <v>-352.8</v>
          </cell>
          <cell r="L15">
            <v>-1059.8810000000001</v>
          </cell>
          <cell r="M15"/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/>
          <cell r="F16"/>
          <cell r="G16"/>
          <cell r="H16"/>
          <cell r="I16"/>
          <cell r="J16"/>
          <cell r="K16">
            <v>0.25</v>
          </cell>
          <cell r="L16"/>
          <cell r="M16"/>
          <cell r="N16"/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/>
          <cell r="F17"/>
          <cell r="G17"/>
          <cell r="H17"/>
          <cell r="I17"/>
          <cell r="J17"/>
          <cell r="K17">
            <v>278.26</v>
          </cell>
          <cell r="L17">
            <v>2916.9960000000001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 t="str">
            <v>othsales</v>
          </cell>
          <cell r="E18"/>
          <cell r="F18"/>
          <cell r="G18"/>
          <cell r="H18"/>
          <cell r="I18"/>
          <cell r="J18"/>
          <cell r="K18">
            <v>1802.702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/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/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/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/>
          <cell r="F27">
            <v>0</v>
          </cell>
          <cell r="G27"/>
          <cell r="H27"/>
          <cell r="I27"/>
          <cell r="J27">
            <v>28.808</v>
          </cell>
          <cell r="K27"/>
          <cell r="L27"/>
          <cell r="M27"/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/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/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/>
          <cell r="F30">
            <v>16.718664109524948</v>
          </cell>
          <cell r="G30">
            <v>13.33304</v>
          </cell>
          <cell r="H30">
            <v>0.52800000000000002</v>
          </cell>
          <cell r="I30"/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/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/>
          <cell r="F32">
            <v>40.041136842800604</v>
          </cell>
          <cell r="G32">
            <v>31.932580000000002</v>
          </cell>
          <cell r="H32">
            <v>26.786000000000001</v>
          </cell>
          <cell r="I32"/>
          <cell r="J32">
            <v>3.8119999999999998</v>
          </cell>
          <cell r="K32">
            <v>18.231999999999999</v>
          </cell>
          <cell r="L32">
            <v>31.238</v>
          </cell>
          <cell r="M32"/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/>
          <cell r="F33"/>
          <cell r="G33"/>
          <cell r="H33"/>
          <cell r="I33"/>
          <cell r="J33">
            <v>423.78899999999999</v>
          </cell>
          <cell r="K33">
            <v>126.011</v>
          </cell>
          <cell r="L33">
            <v>18.632999999999999</v>
          </cell>
          <cell r="M33"/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/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/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/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/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/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/>
          <cell r="F38">
            <v>0.49275584826266311</v>
          </cell>
          <cell r="G38">
            <v>0.39296999999999999</v>
          </cell>
          <cell r="H38">
            <v>1.975E-2</v>
          </cell>
          <cell r="I38"/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/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/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/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/>
          <cell r="F41">
            <v>96.217610771150291</v>
          </cell>
          <cell r="G41">
            <v>76.733000000000004</v>
          </cell>
          <cell r="H41"/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/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/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/>
          <cell r="F44">
            <v>0.85159225078022505</v>
          </cell>
          <cell r="G44">
            <v>0.67913999999999997</v>
          </cell>
          <cell r="H44"/>
          <cell r="I44"/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/>
          <cell r="F45"/>
          <cell r="G45"/>
          <cell r="H45"/>
          <cell r="I45"/>
          <cell r="J45"/>
          <cell r="K45">
            <v>3.2490000000000001</v>
          </cell>
          <cell r="L45">
            <v>186.12200000000001</v>
          </cell>
          <cell r="M45"/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/>
          <cell r="F46"/>
          <cell r="G46"/>
          <cell r="H46"/>
          <cell r="I46"/>
          <cell r="J46">
            <v>210.083</v>
          </cell>
          <cell r="K46">
            <v>16.368680000000001</v>
          </cell>
          <cell r="L46">
            <v>3.169</v>
          </cell>
          <cell r="M46"/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/>
          <cell r="F47">
            <v>55.107688913547854</v>
          </cell>
          <cell r="G47">
            <v>43.948070000000001</v>
          </cell>
          <cell r="H47"/>
          <cell r="I47"/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/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/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/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/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/>
          <cell r="F52"/>
          <cell r="G52"/>
          <cell r="H52"/>
          <cell r="I52"/>
          <cell r="J52"/>
          <cell r="K52">
            <v>2.14</v>
          </cell>
          <cell r="L52"/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/>
          <cell r="F53"/>
          <cell r="G53"/>
          <cell r="H53"/>
          <cell r="I53"/>
          <cell r="J53">
            <v>5.7649999999999997</v>
          </cell>
          <cell r="K53">
            <v>1.76</v>
          </cell>
          <cell r="L53"/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/>
          <cell r="F54">
            <v>3.1833705552622042</v>
          </cell>
          <cell r="G54">
            <v>2.5387200000000001</v>
          </cell>
          <cell r="H54">
            <v>2.9049999999999998</v>
          </cell>
          <cell r="I54"/>
          <cell r="J54">
            <v>88.753</v>
          </cell>
          <cell r="K54">
            <v>20.213999999999999</v>
          </cell>
          <cell r="L54">
            <v>52.081000000000003</v>
          </cell>
          <cell r="M54"/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/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/>
          <cell r="F56">
            <v>21.750624587027392</v>
          </cell>
          <cell r="G56">
            <v>17.346</v>
          </cell>
          <cell r="H56"/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/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/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/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/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/>
          <cell r="F59"/>
          <cell r="G59"/>
          <cell r="H59"/>
          <cell r="I59"/>
          <cell r="J59">
            <v>110</v>
          </cell>
          <cell r="K59">
            <v>375</v>
          </cell>
          <cell r="L59">
            <v>109.999</v>
          </cell>
          <cell r="M59"/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/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/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/>
          <cell r="F61">
            <v>9.0538824386408585</v>
          </cell>
          <cell r="G61">
            <v>7.2204199999999998</v>
          </cell>
          <cell r="H61"/>
          <cell r="I61"/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/>
          <cell r="F62">
            <v>89.549563446973366</v>
          </cell>
          <cell r="G62">
            <v>71.415270000000007</v>
          </cell>
          <cell r="H62"/>
          <cell r="I62">
            <v>0.99</v>
          </cell>
          <cell r="J62"/>
          <cell r="K62"/>
          <cell r="L62">
            <v>20671.629000000001</v>
          </cell>
          <cell r="M62"/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/>
          <cell r="F63">
            <v>6.1693227815158984</v>
          </cell>
          <cell r="G63">
            <v>4.92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/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/>
          <cell r="F65"/>
          <cell r="G65"/>
          <cell r="H65"/>
          <cell r="I65"/>
          <cell r="J65">
            <v>17864.966</v>
          </cell>
          <cell r="K65">
            <v>14683.885</v>
          </cell>
          <cell r="L65"/>
          <cell r="M65"/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/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/>
          <cell r="U67"/>
          <cell r="V67"/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 t="str">
            <v xml:space="preserve"> </v>
          </cell>
          <cell r="N69"/>
          <cell r="O69"/>
          <cell r="P69"/>
          <cell r="Q69"/>
          <cell r="R69"/>
          <cell r="S69"/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/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>
            <v>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>
            <v>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>
            <v>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/>
          <cell r="F75">
            <v>1.46818</v>
          </cell>
          <cell r="G75">
            <v>1.4190400000000001</v>
          </cell>
          <cell r="H75">
            <v>1.419</v>
          </cell>
          <cell r="I75"/>
          <cell r="J75">
            <v>44.911999999999999</v>
          </cell>
          <cell r="K75">
            <v>404.31599999999997</v>
          </cell>
          <cell r="L75">
            <v>564.18899999999996</v>
          </cell>
          <cell r="M75"/>
          <cell r="N75">
            <v>543.55227000000002</v>
          </cell>
          <cell r="O75"/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/>
          <cell r="F76">
            <v>-9.8416700000000006</v>
          </cell>
          <cell r="G76">
            <v>0</v>
          </cell>
          <cell r="H76">
            <v>0</v>
          </cell>
          <cell r="I76"/>
          <cell r="J76"/>
          <cell r="K76"/>
          <cell r="L76"/>
          <cell r="M76"/>
          <cell r="N76">
            <v>62.915800000000004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/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/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/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/>
          <cell r="K78">
            <v>0.38700000000000001</v>
          </cell>
          <cell r="L78"/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/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/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/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/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/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/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/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/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/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/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/>
        </row>
        <row r="85">
          <cell r="D85" t="str">
            <v>othloss</v>
          </cell>
          <cell r="E85"/>
          <cell r="F85">
            <v>0</v>
          </cell>
          <cell r="G85">
            <v>0</v>
          </cell>
          <cell r="H85"/>
          <cell r="I85">
            <v>0</v>
          </cell>
          <cell r="J85"/>
          <cell r="K85">
            <v>23.678999999999998</v>
          </cell>
          <cell r="L85">
            <v>72.272000000000006</v>
          </cell>
          <cell r="M85"/>
          <cell r="N85">
            <v>14.631030000000001</v>
          </cell>
          <cell r="O85"/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/>
        </row>
        <row r="86">
          <cell r="D86" t="str">
            <v>othinc</v>
          </cell>
          <cell r="E86"/>
          <cell r="F86">
            <v>3.3780299999999999</v>
          </cell>
          <cell r="G86">
            <v>0</v>
          </cell>
          <cell r="H86"/>
          <cell r="I86">
            <v>0.99</v>
          </cell>
          <cell r="J86">
            <v>739.78800000000001</v>
          </cell>
          <cell r="K86"/>
          <cell r="L86">
            <v>67.433999999999997</v>
          </cell>
          <cell r="M86"/>
          <cell r="N86">
            <v>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/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/>
          <cell r="F88"/>
          <cell r="G88"/>
          <cell r="H88"/>
          <cell r="I88"/>
          <cell r="J88">
            <v>13.007</v>
          </cell>
          <cell r="K88">
            <v>14.534000000000001</v>
          </cell>
          <cell r="L88">
            <v>28.76</v>
          </cell>
          <cell r="M88"/>
          <cell r="N88">
            <v>45.023569999999999</v>
          </cell>
          <cell r="O88"/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/>
          <cell r="F89">
            <v>0.71443999999999996</v>
          </cell>
          <cell r="G89">
            <v>0</v>
          </cell>
          <cell r="H89"/>
          <cell r="I89">
            <v>0.42499999999999999</v>
          </cell>
          <cell r="J89"/>
          <cell r="K89"/>
          <cell r="L89"/>
          <cell r="M89"/>
          <cell r="N89">
            <v>0</v>
          </cell>
          <cell r="O89"/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/>
        </row>
        <row r="90">
          <cell r="D90" t="str">
            <v>input</v>
          </cell>
          <cell r="E90"/>
          <cell r="F90"/>
          <cell r="G90"/>
          <cell r="H90"/>
          <cell r="I90"/>
          <cell r="J90">
            <v>49.337000000000003</v>
          </cell>
          <cell r="K90">
            <v>85.956999999999994</v>
          </cell>
          <cell r="L90">
            <v>100.39400000000001</v>
          </cell>
          <cell r="M90"/>
          <cell r="N90">
            <v>12.31385</v>
          </cell>
          <cell r="O90"/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/>
          <cell r="F91"/>
          <cell r="G91"/>
          <cell r="H91"/>
          <cell r="I91"/>
          <cell r="J91">
            <v>8.3539999999999992</v>
          </cell>
          <cell r="K91">
            <v>6.7229999999999999</v>
          </cell>
          <cell r="L91">
            <v>10.476000000000001</v>
          </cell>
          <cell r="M91"/>
          <cell r="N91">
            <v>10.388999999999999</v>
          </cell>
          <cell r="O91"/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/>
          <cell r="F92"/>
          <cell r="G92"/>
          <cell r="H92"/>
          <cell r="I92"/>
          <cell r="J92">
            <v>584.50699999999995</v>
          </cell>
          <cell r="K92">
            <v>512.81100000000004</v>
          </cell>
          <cell r="L92">
            <v>313.858</v>
          </cell>
          <cell r="M92"/>
          <cell r="N92">
            <v>286.80955999999998</v>
          </cell>
          <cell r="O92"/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/>
          <cell r="F93"/>
          <cell r="G93"/>
          <cell r="H93"/>
          <cell r="I93"/>
          <cell r="J93">
            <v>76.120999999999995</v>
          </cell>
          <cell r="K93">
            <v>95.534000000000006</v>
          </cell>
          <cell r="L93">
            <v>127.164</v>
          </cell>
          <cell r="M93"/>
          <cell r="N93">
            <v>89.363990000000001</v>
          </cell>
          <cell r="O93"/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>
            <v>28.227029999999999</v>
          </cell>
          <cell r="O94"/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/>
          <cell r="F95"/>
          <cell r="G95"/>
          <cell r="H95"/>
          <cell r="I95"/>
          <cell r="J95">
            <v>7.452</v>
          </cell>
          <cell r="K95">
            <v>17.911000000000001</v>
          </cell>
          <cell r="L95">
            <v>19.385000000000002</v>
          </cell>
          <cell r="M95"/>
          <cell r="N95">
            <v>27.056039999999999</v>
          </cell>
          <cell r="O95"/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/>
          <cell r="F96"/>
          <cell r="G96"/>
          <cell r="H96"/>
          <cell r="I96"/>
          <cell r="J96">
            <v>24</v>
          </cell>
          <cell r="K96">
            <v>23</v>
          </cell>
          <cell r="L96">
            <v>22</v>
          </cell>
          <cell r="M96"/>
          <cell r="N96">
            <v>190.26580999999999</v>
          </cell>
          <cell r="O96"/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/>
          <cell r="F97"/>
          <cell r="G97"/>
          <cell r="H97"/>
          <cell r="I97"/>
          <cell r="J97">
            <v>2.2509999999999999</v>
          </cell>
          <cell r="K97">
            <v>488.73899999999998</v>
          </cell>
          <cell r="L97">
            <v>10.997</v>
          </cell>
          <cell r="M97"/>
          <cell r="N97">
            <v>-1.0077799999999999</v>
          </cell>
          <cell r="O97"/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/>
          <cell r="F98"/>
          <cell r="G98"/>
          <cell r="H98"/>
          <cell r="I98"/>
          <cell r="J98">
            <v>111.631</v>
          </cell>
          <cell r="K98">
            <v>65.147000000000006</v>
          </cell>
          <cell r="L98">
            <v>24.305</v>
          </cell>
          <cell r="M98"/>
          <cell r="N98">
            <v>9.916879999999999</v>
          </cell>
          <cell r="O98"/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/>
        </row>
        <row r="99">
          <cell r="D99" t="str">
            <v>mistrans</v>
          </cell>
          <cell r="E99"/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/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/>
          <cell r="F100">
            <v>18.932120000000001</v>
          </cell>
          <cell r="G100">
            <v>8.5264299999999995</v>
          </cell>
          <cell r="H100"/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/>
          <cell r="N100">
            <v>85.396199999999993</v>
          </cell>
          <cell r="O100"/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/>
        </row>
        <row r="102">
          <cell r="D102" t="str">
            <v>rentpay</v>
          </cell>
          <cell r="E102"/>
          <cell r="F102">
            <v>12</v>
          </cell>
          <cell r="G102">
            <v>0</v>
          </cell>
          <cell r="H102"/>
          <cell r="I102"/>
          <cell r="J102"/>
          <cell r="K102"/>
          <cell r="L102"/>
          <cell r="M102"/>
          <cell r="N102">
            <v>0</v>
          </cell>
          <cell r="O102"/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/>
          <cell r="W102">
            <v>22.726500000000179</v>
          </cell>
        </row>
        <row r="103">
          <cell r="D103" t="str">
            <v>mistrans</v>
          </cell>
          <cell r="E103"/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/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/>
          <cell r="W103">
            <v>6.8734999999998223</v>
          </cell>
        </row>
        <row r="104">
          <cell r="D104" t="str">
            <v>othsales</v>
          </cell>
          <cell r="E104"/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BREG2009"/>
      <sheetName val="List"/>
      <sheetName val="To Deliver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(DOMESTIC)"/>
      <sheetName val="F13(Pension Plans)"/>
      <sheetName val="F13 (fOREIGN)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Fully Completed</v>
          </cell>
        </row>
      </sheetData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28"/>
      <sheetData sheetId="29">
        <row r="1">
          <cell r="A1" t="str">
            <v>Fully Completed</v>
          </cell>
        </row>
      </sheetData>
      <sheetData sheetId="30"/>
      <sheetData sheetId="3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"/>
  <sheetViews>
    <sheetView tabSelected="1" topLeftCell="F38" zoomScale="85" zoomScaleNormal="85" zoomScaleSheetLayoutView="85" workbookViewId="0">
      <selection activeCell="L46" sqref="L46"/>
    </sheetView>
  </sheetViews>
  <sheetFormatPr defaultColWidth="6.85546875" defaultRowHeight="15.75" x14ac:dyDescent="0.25"/>
  <cols>
    <col min="1" max="1" width="0" style="6" hidden="1" customWidth="1"/>
    <col min="2" max="5" width="0" style="11" hidden="1" customWidth="1"/>
    <col min="6" max="6" width="89.85546875" style="61" customWidth="1"/>
    <col min="7" max="9" width="20.7109375" style="39" customWidth="1"/>
    <col min="10" max="11" width="20.140625" style="39" customWidth="1"/>
    <col min="12" max="12" width="20.140625" style="45" customWidth="1"/>
    <col min="13" max="13" width="14.140625" style="21" customWidth="1"/>
    <col min="14" max="14" width="31" style="64" customWidth="1"/>
    <col min="15" max="15" width="16.42578125" style="64" customWidth="1"/>
    <col min="16" max="16" width="12.140625" style="64" customWidth="1"/>
    <col min="17" max="17" width="16.85546875" style="64" customWidth="1"/>
    <col min="18" max="18" width="16.140625" style="64" customWidth="1"/>
    <col min="19" max="19" width="17.5703125" style="64" customWidth="1"/>
    <col min="20" max="20" width="12.140625" style="64" customWidth="1"/>
    <col min="21" max="38" width="6.85546875" style="64" customWidth="1"/>
    <col min="39" max="40" width="6.85546875" style="21" customWidth="1"/>
    <col min="41" max="41" width="13.85546875" style="20" bestFit="1" customWidth="1"/>
    <col min="42" max="16384" width="6.85546875" style="21"/>
  </cols>
  <sheetData>
    <row r="1" spans="1:48" s="5" customFormat="1" ht="12.75" x14ac:dyDescent="0.2">
      <c r="A1" s="1"/>
      <c r="B1" s="137" t="s">
        <v>0</v>
      </c>
      <c r="C1" s="138"/>
      <c r="D1" s="138"/>
      <c r="E1" s="138"/>
      <c r="F1" s="2"/>
      <c r="G1" s="3"/>
      <c r="H1" s="3"/>
      <c r="I1" s="3"/>
      <c r="J1" s="3"/>
      <c r="K1" s="3"/>
      <c r="L1" s="158"/>
      <c r="M1" s="4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O1" s="4"/>
    </row>
    <row r="2" spans="1:48" s="11" customFormat="1" ht="18.75" x14ac:dyDescent="0.3">
      <c r="A2" s="6"/>
      <c r="B2" s="139" t="s">
        <v>1</v>
      </c>
      <c r="C2" s="138"/>
      <c r="D2" s="138"/>
      <c r="E2" s="138"/>
      <c r="F2" s="7" t="s">
        <v>2</v>
      </c>
      <c r="G2" s="8"/>
      <c r="H2" s="8"/>
      <c r="I2" s="8"/>
      <c r="J2" s="8"/>
      <c r="K2" s="8"/>
      <c r="L2" s="159"/>
      <c r="M2" s="9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O2" s="10"/>
    </row>
    <row r="3" spans="1:48" s="13" customFormat="1" ht="18.75" customHeight="1" x14ac:dyDescent="0.3">
      <c r="A3" s="12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4"/>
      <c r="G3" s="71">
        <v>2015</v>
      </c>
      <c r="H3" s="71">
        <v>2016</v>
      </c>
      <c r="I3" s="71">
        <v>2017</v>
      </c>
      <c r="J3" s="71">
        <v>2018</v>
      </c>
      <c r="K3" s="71">
        <v>2019</v>
      </c>
      <c r="L3" s="160">
        <v>2020</v>
      </c>
      <c r="M3" s="15" t="s">
        <v>8</v>
      </c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 t="s">
        <v>9</v>
      </c>
      <c r="AA3" s="63" t="s">
        <v>9</v>
      </c>
      <c r="AB3" s="63" t="s">
        <v>9</v>
      </c>
      <c r="AC3" s="63" t="s">
        <v>9</v>
      </c>
      <c r="AD3" s="63" t="s">
        <v>9</v>
      </c>
      <c r="AE3" s="63" t="s">
        <v>9</v>
      </c>
      <c r="AF3" s="63" t="s">
        <v>9</v>
      </c>
      <c r="AG3" s="63" t="s">
        <v>9</v>
      </c>
      <c r="AH3" s="63" t="s">
        <v>9</v>
      </c>
      <c r="AI3" s="63" t="s">
        <v>9</v>
      </c>
      <c r="AJ3" s="63" t="s">
        <v>9</v>
      </c>
      <c r="AK3" s="63" t="s">
        <v>9</v>
      </c>
      <c r="AL3" s="63" t="s">
        <v>9</v>
      </c>
      <c r="AM3" s="13" t="s">
        <v>9</v>
      </c>
      <c r="AN3" s="13" t="s">
        <v>9</v>
      </c>
      <c r="AO3" s="16" t="s">
        <v>9</v>
      </c>
      <c r="AP3" s="13" t="s">
        <v>9</v>
      </c>
      <c r="AQ3" s="13" t="s">
        <v>9</v>
      </c>
      <c r="AR3" s="13" t="s">
        <v>9</v>
      </c>
      <c r="AS3" s="13" t="s">
        <v>9</v>
      </c>
      <c r="AT3" s="13" t="s">
        <v>9</v>
      </c>
      <c r="AU3" s="13" t="s">
        <v>9</v>
      </c>
      <c r="AV3" s="13" t="s">
        <v>9</v>
      </c>
    </row>
    <row r="4" spans="1:48" ht="17.25" customHeight="1" thickBot="1" x14ac:dyDescent="0.35">
      <c r="A4" s="6" t="s">
        <v>10</v>
      </c>
      <c r="B4" s="11" t="s">
        <v>9</v>
      </c>
      <c r="C4" s="11" t="s">
        <v>9</v>
      </c>
      <c r="E4" s="11" t="s">
        <v>9</v>
      </c>
      <c r="F4" s="17" t="s">
        <v>11</v>
      </c>
      <c r="G4" s="18"/>
      <c r="H4" s="18"/>
      <c r="I4" s="18" t="s">
        <v>9</v>
      </c>
      <c r="J4" s="18" t="s">
        <v>9</v>
      </c>
      <c r="K4" s="18" t="s">
        <v>9</v>
      </c>
      <c r="L4" s="161"/>
      <c r="M4" s="19"/>
    </row>
    <row r="5" spans="1:48" ht="19.5" thickTop="1" x14ac:dyDescent="0.3">
      <c r="A5" s="6" t="s">
        <v>10</v>
      </c>
      <c r="B5" s="11" t="s">
        <v>12</v>
      </c>
      <c r="C5" s="11" t="s">
        <v>13</v>
      </c>
      <c r="D5" s="22" t="s">
        <v>14</v>
      </c>
      <c r="E5" s="11" t="s">
        <v>15</v>
      </c>
      <c r="F5" s="23" t="s">
        <v>16</v>
      </c>
      <c r="G5" s="24">
        <v>26613526.23162815</v>
      </c>
      <c r="H5" s="24">
        <v>37116724.134408385</v>
      </c>
      <c r="I5" s="24">
        <v>40216783.706952676</v>
      </c>
      <c r="J5" s="24">
        <v>44417565.154774427</v>
      </c>
      <c r="K5" s="24">
        <v>46973094.289258763</v>
      </c>
      <c r="L5" s="162">
        <v>65162945.634420514</v>
      </c>
      <c r="M5" s="25">
        <f>IFERROR((L5/K5-1)*100,"-")</f>
        <v>38.723979376681569</v>
      </c>
      <c r="N5" s="131"/>
      <c r="O5" s="65"/>
      <c r="P5" s="65"/>
      <c r="Q5" s="65"/>
      <c r="R5" s="65"/>
      <c r="S5" s="65"/>
      <c r="U5" s="132"/>
      <c r="V5" s="132"/>
      <c r="W5" s="132"/>
      <c r="X5" s="132"/>
      <c r="Y5" s="132"/>
    </row>
    <row r="6" spans="1:48" ht="18.75" x14ac:dyDescent="0.3">
      <c r="A6" s="6" t="s">
        <v>10</v>
      </c>
      <c r="B6" s="11" t="s">
        <v>12</v>
      </c>
      <c r="C6" s="11" t="s">
        <v>13</v>
      </c>
      <c r="D6" s="22" t="s">
        <v>17</v>
      </c>
      <c r="E6" s="11" t="s">
        <v>18</v>
      </c>
      <c r="F6" s="26" t="s">
        <v>19</v>
      </c>
      <c r="G6" s="27">
        <v>143768761.60796136</v>
      </c>
      <c r="H6" s="27">
        <v>148540374.42918995</v>
      </c>
      <c r="I6" s="27">
        <v>151770273.15865278</v>
      </c>
      <c r="J6" s="27">
        <v>148868907.56848592</v>
      </c>
      <c r="K6" s="27">
        <v>153962593.37353399</v>
      </c>
      <c r="L6" s="163">
        <v>146429703.2480526</v>
      </c>
      <c r="M6" s="28">
        <f t="shared" ref="M6:M69" si="0">IFERROR((L6/K6-1)*100,"-")</f>
        <v>-4.8926755261945898</v>
      </c>
      <c r="N6" s="66"/>
      <c r="O6" s="66"/>
      <c r="P6" s="66"/>
      <c r="Q6" s="66"/>
      <c r="R6" s="66"/>
      <c r="S6" s="66"/>
      <c r="U6" s="132"/>
      <c r="V6" s="132"/>
      <c r="W6" s="132"/>
      <c r="X6" s="132"/>
      <c r="Y6" s="132"/>
    </row>
    <row r="7" spans="1:48" ht="18.75" x14ac:dyDescent="0.3">
      <c r="A7" s="6" t="s">
        <v>10</v>
      </c>
      <c r="B7" s="11" t="s">
        <v>12</v>
      </c>
      <c r="C7" s="11" t="s">
        <v>13</v>
      </c>
      <c r="D7" s="22" t="s">
        <v>20</v>
      </c>
      <c r="E7" s="11" t="s">
        <v>21</v>
      </c>
      <c r="F7" s="29" t="s">
        <v>22</v>
      </c>
      <c r="G7" s="30">
        <v>20367114.829847015</v>
      </c>
      <c r="H7" s="30">
        <v>19818759.223593</v>
      </c>
      <c r="I7" s="30">
        <v>19098252.66567092</v>
      </c>
      <c r="J7" s="30">
        <v>21115898.897968307</v>
      </c>
      <c r="K7" s="30">
        <v>20692190.914587911</v>
      </c>
      <c r="L7" s="164">
        <v>22122372.025233541</v>
      </c>
      <c r="M7" s="31">
        <f t="shared" si="0"/>
        <v>6.911694931431156</v>
      </c>
      <c r="N7" s="66"/>
      <c r="O7" s="66"/>
      <c r="P7" s="66"/>
      <c r="Q7" s="66"/>
      <c r="R7" s="66"/>
      <c r="S7" s="66"/>
    </row>
    <row r="8" spans="1:48" ht="18.75" x14ac:dyDescent="0.3">
      <c r="A8" s="6" t="s">
        <v>10</v>
      </c>
      <c r="B8" s="11" t="s">
        <v>12</v>
      </c>
      <c r="C8" s="11" t="s">
        <v>13</v>
      </c>
      <c r="D8" s="22" t="s">
        <v>23</v>
      </c>
      <c r="E8" s="11" t="s">
        <v>24</v>
      </c>
      <c r="F8" s="32" t="s">
        <v>25</v>
      </c>
      <c r="G8" s="33">
        <v>19904045.838687688</v>
      </c>
      <c r="H8" s="33">
        <v>19367870.718141887</v>
      </c>
      <c r="I8" s="33">
        <v>18967420.892672934</v>
      </c>
      <c r="J8" s="33">
        <v>20948520.106791597</v>
      </c>
      <c r="K8" s="33">
        <v>20488682.103679899</v>
      </c>
      <c r="L8" s="165">
        <v>21251358.959240835</v>
      </c>
      <c r="M8" s="31">
        <f t="shared" si="0"/>
        <v>3.7224300308898561</v>
      </c>
      <c r="N8" s="66"/>
      <c r="O8" s="66"/>
      <c r="P8" s="66"/>
      <c r="Q8" s="66"/>
      <c r="R8" s="66"/>
      <c r="S8" s="66"/>
    </row>
    <row r="9" spans="1:48" ht="18.75" x14ac:dyDescent="0.3">
      <c r="A9" s="6" t="s">
        <v>10</v>
      </c>
      <c r="B9" s="11" t="s">
        <v>12</v>
      </c>
      <c r="C9" s="11" t="s">
        <v>13</v>
      </c>
      <c r="D9" s="22" t="s">
        <v>26</v>
      </c>
      <c r="E9" s="11" t="s">
        <v>27</v>
      </c>
      <c r="F9" s="32" t="s">
        <v>28</v>
      </c>
      <c r="G9" s="30">
        <v>463068.99115932628</v>
      </c>
      <c r="H9" s="30">
        <v>450888.50545111339</v>
      </c>
      <c r="I9" s="30">
        <v>130831.77299798596</v>
      </c>
      <c r="J9" s="30">
        <v>167378.79117671063</v>
      </c>
      <c r="K9" s="30">
        <v>203508.81090801291</v>
      </c>
      <c r="L9" s="164">
        <v>871013.06599270471</v>
      </c>
      <c r="M9" s="31">
        <f t="shared" si="0"/>
        <v>327.99771769410381</v>
      </c>
      <c r="N9" s="66"/>
      <c r="O9" s="66"/>
      <c r="P9" s="66"/>
      <c r="Q9" s="66"/>
      <c r="R9" s="66"/>
      <c r="S9" s="66"/>
    </row>
    <row r="10" spans="1:48" ht="18.75" x14ac:dyDescent="0.3">
      <c r="B10" s="11" t="s">
        <v>12</v>
      </c>
      <c r="C10" s="11" t="s">
        <v>13</v>
      </c>
      <c r="D10" s="22" t="s">
        <v>29</v>
      </c>
      <c r="E10" s="11" t="s">
        <v>30</v>
      </c>
      <c r="F10" s="29" t="s">
        <v>31</v>
      </c>
      <c r="G10" s="30">
        <v>32762270.140274454</v>
      </c>
      <c r="H10" s="30">
        <v>31461008.635051891</v>
      </c>
      <c r="I10" s="30">
        <v>32869459.014381945</v>
      </c>
      <c r="J10" s="30">
        <v>32470770.923128624</v>
      </c>
      <c r="K10" s="30">
        <v>38737790.344601586</v>
      </c>
      <c r="L10" s="164">
        <v>40113108.839728683</v>
      </c>
      <c r="M10" s="34">
        <f t="shared" si="0"/>
        <v>3.5503276849108145</v>
      </c>
      <c r="N10" s="66"/>
      <c r="O10" s="66"/>
      <c r="P10" s="66"/>
      <c r="Q10" s="66"/>
      <c r="R10" s="66"/>
      <c r="S10" s="66"/>
    </row>
    <row r="11" spans="1:48" ht="18.75" x14ac:dyDescent="0.3">
      <c r="B11" s="11" t="s">
        <v>12</v>
      </c>
      <c r="C11" s="11" t="s">
        <v>13</v>
      </c>
      <c r="D11" s="22" t="s">
        <v>32</v>
      </c>
      <c r="E11" s="11" t="s">
        <v>33</v>
      </c>
      <c r="F11" s="32" t="s">
        <v>25</v>
      </c>
      <c r="G11" s="30">
        <v>2785115.8231732948</v>
      </c>
      <c r="H11" s="30">
        <v>3207577.9759614305</v>
      </c>
      <c r="I11" s="30">
        <v>2347175.8689663168</v>
      </c>
      <c r="J11" s="30">
        <v>2463538.4033527211</v>
      </c>
      <c r="K11" s="30">
        <v>2509910.8968737111</v>
      </c>
      <c r="L11" s="164">
        <v>1918445.502174784</v>
      </c>
      <c r="M11" s="34">
        <f t="shared" si="0"/>
        <v>-23.565194901366549</v>
      </c>
      <c r="N11" s="66"/>
      <c r="O11" s="66"/>
      <c r="P11" s="66"/>
      <c r="Q11" s="66"/>
      <c r="R11" s="66"/>
      <c r="S11" s="66"/>
    </row>
    <row r="12" spans="1:48" ht="18.75" x14ac:dyDescent="0.3">
      <c r="B12" s="11" t="s">
        <v>12</v>
      </c>
      <c r="C12" s="11" t="s">
        <v>13</v>
      </c>
      <c r="D12" s="22" t="s">
        <v>34</v>
      </c>
      <c r="E12" s="11" t="s">
        <v>35</v>
      </c>
      <c r="F12" s="32" t="s">
        <v>36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164">
        <v>0</v>
      </c>
      <c r="M12" s="34" t="str">
        <f t="shared" si="0"/>
        <v>-</v>
      </c>
      <c r="N12" s="66"/>
      <c r="O12" s="66"/>
      <c r="P12" s="66"/>
      <c r="Q12" s="66"/>
      <c r="R12" s="66"/>
      <c r="S12" s="66"/>
    </row>
    <row r="13" spans="1:48" ht="18.75" x14ac:dyDescent="0.3">
      <c r="B13" s="11" t="s">
        <v>12</v>
      </c>
      <c r="C13" s="11" t="s">
        <v>13</v>
      </c>
      <c r="D13" s="22" t="s">
        <v>37</v>
      </c>
      <c r="E13" s="11" t="s">
        <v>38</v>
      </c>
      <c r="F13" s="32" t="s">
        <v>39</v>
      </c>
      <c r="G13" s="30">
        <v>427010.7221425813</v>
      </c>
      <c r="H13" s="30">
        <v>494588.78390529798</v>
      </c>
      <c r="I13" s="30">
        <v>536788.18491869757</v>
      </c>
      <c r="J13" s="30">
        <v>644325.83333333337</v>
      </c>
      <c r="K13" s="30">
        <v>693333.33333333337</v>
      </c>
      <c r="L13" s="164">
        <v>708333.33333333337</v>
      </c>
      <c r="M13" s="34">
        <f t="shared" si="0"/>
        <v>2.1634615384615419</v>
      </c>
      <c r="N13" s="66"/>
      <c r="O13" s="66"/>
      <c r="P13" s="66"/>
      <c r="Q13" s="66"/>
      <c r="R13" s="66"/>
      <c r="S13" s="66"/>
    </row>
    <row r="14" spans="1:48" ht="18.75" x14ac:dyDescent="0.3">
      <c r="B14" s="11" t="s">
        <v>12</v>
      </c>
      <c r="C14" s="11" t="s">
        <v>13</v>
      </c>
      <c r="D14" s="22" t="s">
        <v>40</v>
      </c>
      <c r="E14" s="11" t="s">
        <v>41</v>
      </c>
      <c r="F14" s="32" t="s">
        <v>42</v>
      </c>
      <c r="G14" s="30">
        <v>591</v>
      </c>
      <c r="H14" s="30">
        <v>591</v>
      </c>
      <c r="I14" s="30">
        <v>0</v>
      </c>
      <c r="J14" s="30">
        <v>591</v>
      </c>
      <c r="K14" s="30">
        <v>0</v>
      </c>
      <c r="L14" s="164">
        <v>0</v>
      </c>
      <c r="M14" s="34" t="str">
        <f t="shared" si="0"/>
        <v>-</v>
      </c>
      <c r="N14" s="66"/>
      <c r="O14" s="66"/>
      <c r="P14" s="66"/>
      <c r="Q14" s="66"/>
      <c r="R14" s="66"/>
      <c r="S14" s="66"/>
    </row>
    <row r="15" spans="1:48" ht="18.75" x14ac:dyDescent="0.3">
      <c r="B15" s="11" t="s">
        <v>12</v>
      </c>
      <c r="C15" s="11" t="s">
        <v>13</v>
      </c>
      <c r="D15" s="22" t="s">
        <v>43</v>
      </c>
      <c r="E15" s="11" t="s">
        <v>44</v>
      </c>
      <c r="F15" s="32" t="s">
        <v>45</v>
      </c>
      <c r="G15" s="30">
        <v>2357514.1010307134</v>
      </c>
      <c r="H15" s="30">
        <v>2712398.1920561325</v>
      </c>
      <c r="I15" s="30">
        <v>1810387.6840476191</v>
      </c>
      <c r="J15" s="30">
        <v>1818621.5700193876</v>
      </c>
      <c r="K15" s="30">
        <v>1816577.5635403779</v>
      </c>
      <c r="L15" s="164">
        <v>1210112.1688414507</v>
      </c>
      <c r="M15" s="34">
        <f t="shared" si="0"/>
        <v>-33.385053678466129</v>
      </c>
      <c r="N15" s="66"/>
      <c r="O15" s="66"/>
      <c r="P15" s="66"/>
      <c r="Q15" s="66"/>
      <c r="R15" s="66"/>
      <c r="S15" s="66"/>
    </row>
    <row r="16" spans="1:48" ht="18.75" x14ac:dyDescent="0.3">
      <c r="B16" s="11" t="s">
        <v>12</v>
      </c>
      <c r="C16" s="11" t="s">
        <v>13</v>
      </c>
      <c r="D16" s="22" t="s">
        <v>46</v>
      </c>
      <c r="E16" s="11" t="s">
        <v>47</v>
      </c>
      <c r="F16" s="32" t="s">
        <v>48</v>
      </c>
      <c r="G16" s="30">
        <v>2357399.868154001</v>
      </c>
      <c r="H16" s="30">
        <v>2712172.6253894656</v>
      </c>
      <c r="I16" s="30">
        <v>1810202.6840476191</v>
      </c>
      <c r="J16" s="30">
        <v>1818106.5700193876</v>
      </c>
      <c r="K16" s="30">
        <v>1816061.5635403779</v>
      </c>
      <c r="L16" s="164">
        <v>1189172.2182241667</v>
      </c>
      <c r="M16" s="34">
        <f t="shared" si="0"/>
        <v>-34.519168176991876</v>
      </c>
      <c r="N16" s="66"/>
      <c r="O16" s="66"/>
      <c r="P16" s="66"/>
      <c r="Q16" s="66"/>
      <c r="R16" s="66"/>
      <c r="S16" s="66"/>
    </row>
    <row r="17" spans="1:41" ht="19.5" customHeight="1" x14ac:dyDescent="0.3">
      <c r="B17" s="11" t="s">
        <v>12</v>
      </c>
      <c r="C17" s="11" t="s">
        <v>13</v>
      </c>
      <c r="D17" s="22" t="s">
        <v>49</v>
      </c>
      <c r="E17" s="11" t="s">
        <v>50</v>
      </c>
      <c r="F17" s="32" t="s">
        <v>51</v>
      </c>
      <c r="G17" s="30">
        <v>114.23287671232876</v>
      </c>
      <c r="H17" s="30">
        <v>225.56666666666666</v>
      </c>
      <c r="I17" s="30">
        <v>185</v>
      </c>
      <c r="J17" s="30">
        <v>515</v>
      </c>
      <c r="K17" s="30">
        <v>516</v>
      </c>
      <c r="L17" s="164">
        <v>20939.95061728395</v>
      </c>
      <c r="M17" s="34">
        <f t="shared" si="0"/>
        <v>3958.129964589913</v>
      </c>
      <c r="N17" s="66"/>
      <c r="O17" s="66"/>
      <c r="P17" s="66"/>
      <c r="Q17" s="66"/>
      <c r="R17" s="66"/>
      <c r="S17" s="66"/>
    </row>
    <row r="18" spans="1:41" ht="18.75" x14ac:dyDescent="0.3">
      <c r="B18" s="11" t="s">
        <v>12</v>
      </c>
      <c r="C18" s="11" t="s">
        <v>13</v>
      </c>
      <c r="D18" s="22" t="s">
        <v>52</v>
      </c>
      <c r="E18" s="11" t="s">
        <v>53</v>
      </c>
      <c r="F18" s="32" t="s">
        <v>54</v>
      </c>
      <c r="G18" s="30">
        <v>29977154.317101158</v>
      </c>
      <c r="H18" s="30">
        <v>28253430.659090459</v>
      </c>
      <c r="I18" s="30">
        <v>30522283.145415626</v>
      </c>
      <c r="J18" s="30">
        <v>30007232.519775901</v>
      </c>
      <c r="K18" s="30">
        <v>36227879.447727874</v>
      </c>
      <c r="L18" s="164">
        <v>38194663.337553896</v>
      </c>
      <c r="M18" s="34">
        <f t="shared" si="0"/>
        <v>5.4289235798739899</v>
      </c>
      <c r="N18" s="66"/>
      <c r="O18" s="66"/>
      <c r="P18" s="66"/>
      <c r="Q18" s="66"/>
      <c r="R18" s="66"/>
      <c r="S18" s="66"/>
    </row>
    <row r="19" spans="1:41" ht="18.75" x14ac:dyDescent="0.3">
      <c r="B19" s="11" t="s">
        <v>12</v>
      </c>
      <c r="C19" s="11" t="s">
        <v>13</v>
      </c>
      <c r="D19" s="22" t="s">
        <v>55</v>
      </c>
      <c r="E19" s="11" t="s">
        <v>56</v>
      </c>
      <c r="F19" s="32" t="s">
        <v>36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164">
        <v>0</v>
      </c>
      <c r="M19" s="34" t="str">
        <f t="shared" si="0"/>
        <v>-</v>
      </c>
      <c r="N19" s="66"/>
      <c r="O19" s="66"/>
      <c r="P19" s="66"/>
      <c r="Q19" s="66"/>
      <c r="R19" s="66"/>
      <c r="S19" s="66"/>
    </row>
    <row r="20" spans="1:41" ht="18.75" x14ac:dyDescent="0.3">
      <c r="B20" s="11" t="s">
        <v>12</v>
      </c>
      <c r="C20" s="11" t="s">
        <v>13</v>
      </c>
      <c r="D20" s="22" t="s">
        <v>57</v>
      </c>
      <c r="E20" s="11" t="s">
        <v>58</v>
      </c>
      <c r="F20" s="32" t="s">
        <v>39</v>
      </c>
      <c r="G20" s="30">
        <v>28939783.358773127</v>
      </c>
      <c r="H20" s="30">
        <v>27153571.185768615</v>
      </c>
      <c r="I20" s="30">
        <v>29025700.385719549</v>
      </c>
      <c r="J20" s="30">
        <v>27411345.833333336</v>
      </c>
      <c r="K20" s="30">
        <v>33650000</v>
      </c>
      <c r="L20" s="164">
        <v>35451666.666666672</v>
      </c>
      <c r="M20" s="34">
        <f t="shared" si="0"/>
        <v>5.3541357107479204</v>
      </c>
      <c r="N20" s="66"/>
      <c r="O20" s="66"/>
      <c r="P20" s="66"/>
      <c r="Q20" s="66"/>
      <c r="R20" s="66"/>
      <c r="S20" s="66"/>
    </row>
    <row r="21" spans="1:41" ht="18.75" x14ac:dyDescent="0.3">
      <c r="B21" s="11" t="s">
        <v>12</v>
      </c>
      <c r="C21" s="11" t="s">
        <v>13</v>
      </c>
      <c r="D21" s="22" t="s">
        <v>59</v>
      </c>
      <c r="E21" s="11" t="s">
        <v>60</v>
      </c>
      <c r="F21" s="32" t="s">
        <v>42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164">
        <v>0</v>
      </c>
      <c r="M21" s="34" t="str">
        <f t="shared" si="0"/>
        <v>-</v>
      </c>
      <c r="N21" s="66"/>
      <c r="O21" s="66"/>
      <c r="P21" s="66"/>
      <c r="Q21" s="66"/>
      <c r="R21" s="66"/>
      <c r="S21" s="66"/>
    </row>
    <row r="22" spans="1:41" ht="18.75" x14ac:dyDescent="0.3">
      <c r="B22" s="11" t="s">
        <v>12</v>
      </c>
      <c r="C22" s="11" t="s">
        <v>13</v>
      </c>
      <c r="D22" s="22" t="s">
        <v>61</v>
      </c>
      <c r="E22" s="11" t="s">
        <v>62</v>
      </c>
      <c r="F22" s="32" t="s">
        <v>45</v>
      </c>
      <c r="G22" s="30">
        <v>1037370.9583280301</v>
      </c>
      <c r="H22" s="30">
        <v>1099859.4733218427</v>
      </c>
      <c r="I22" s="30">
        <v>1496582.7596960769</v>
      </c>
      <c r="J22" s="30">
        <v>2595886.6864425652</v>
      </c>
      <c r="K22" s="30">
        <v>2577879.4477278767</v>
      </c>
      <c r="L22" s="164">
        <v>2742996.670887222</v>
      </c>
      <c r="M22" s="31">
        <f t="shared" si="0"/>
        <v>6.4051568937747883</v>
      </c>
      <c r="N22" s="66"/>
      <c r="O22" s="66"/>
      <c r="P22" s="66"/>
      <c r="Q22" s="66"/>
      <c r="R22" s="66"/>
      <c r="S22" s="66"/>
    </row>
    <row r="23" spans="1:41" ht="18.75" x14ac:dyDescent="0.3">
      <c r="B23" s="11" t="s">
        <v>12</v>
      </c>
      <c r="C23" s="11" t="s">
        <v>13</v>
      </c>
      <c r="D23" s="22" t="s">
        <v>63</v>
      </c>
      <c r="E23" s="11" t="s">
        <v>64</v>
      </c>
      <c r="F23" s="32" t="s">
        <v>48</v>
      </c>
      <c r="G23" s="30">
        <v>1011905.8759660799</v>
      </c>
      <c r="H23" s="30">
        <v>1074545.7733218428</v>
      </c>
      <c r="I23" s="30">
        <v>1459317.7596960769</v>
      </c>
      <c r="J23" s="30">
        <v>2559039.6864425652</v>
      </c>
      <c r="K23" s="30">
        <v>2541789.4477278767</v>
      </c>
      <c r="L23" s="164">
        <v>2706832.1153316665</v>
      </c>
      <c r="M23" s="31">
        <f t="shared" si="0"/>
        <v>6.4931683366347581</v>
      </c>
      <c r="N23" s="66"/>
      <c r="O23" s="66"/>
      <c r="P23" s="66"/>
      <c r="Q23" s="66"/>
      <c r="R23" s="66"/>
      <c r="S23" s="66"/>
    </row>
    <row r="24" spans="1:41" ht="20.25" customHeight="1" x14ac:dyDescent="0.3">
      <c r="B24" s="11" t="s">
        <v>12</v>
      </c>
      <c r="C24" s="11" t="s">
        <v>13</v>
      </c>
      <c r="D24" s="22" t="s">
        <v>65</v>
      </c>
      <c r="E24" s="11" t="s">
        <v>66</v>
      </c>
      <c r="F24" s="32" t="s">
        <v>51</v>
      </c>
      <c r="G24" s="30">
        <v>25465.082361950139</v>
      </c>
      <c r="H24" s="30">
        <v>25313.7</v>
      </c>
      <c r="I24" s="30">
        <v>37265</v>
      </c>
      <c r="J24" s="30">
        <v>36847</v>
      </c>
      <c r="K24" s="30">
        <v>36090</v>
      </c>
      <c r="L24" s="164">
        <v>36164.555555555555</v>
      </c>
      <c r="M24" s="31">
        <f t="shared" si="0"/>
        <v>0.20658230965795443</v>
      </c>
      <c r="N24" s="66"/>
      <c r="O24" s="66"/>
      <c r="P24" s="66"/>
      <c r="Q24" s="66"/>
      <c r="R24" s="66"/>
      <c r="S24" s="66"/>
    </row>
    <row r="25" spans="1:41" ht="33.75" customHeight="1" x14ac:dyDescent="0.3">
      <c r="B25" s="11" t="s">
        <v>12</v>
      </c>
      <c r="C25" s="11" t="s">
        <v>13</v>
      </c>
      <c r="D25" s="22" t="s">
        <v>67</v>
      </c>
      <c r="E25" s="11" t="s">
        <v>68</v>
      </c>
      <c r="F25" s="35" t="s">
        <v>69</v>
      </c>
      <c r="G25" s="30">
        <v>18367858.662244834</v>
      </c>
      <c r="H25" s="30">
        <v>19685475.101081677</v>
      </c>
      <c r="I25" s="30">
        <v>23879131.410007659</v>
      </c>
      <c r="J25" s="30">
        <v>27034292.665748846</v>
      </c>
      <c r="K25" s="30">
        <v>29536738.400884669</v>
      </c>
      <c r="L25" s="164">
        <v>20460582.067437839</v>
      </c>
      <c r="M25" s="31">
        <f t="shared" si="0"/>
        <v>-30.728363471489416</v>
      </c>
      <c r="N25" s="66"/>
      <c r="O25" s="66"/>
      <c r="P25" s="66"/>
      <c r="Q25" s="66"/>
      <c r="R25" s="66"/>
      <c r="S25" s="66"/>
    </row>
    <row r="26" spans="1:41" s="39" customFormat="1" ht="18.75" hidden="1" x14ac:dyDescent="0.3">
      <c r="A26" s="36"/>
      <c r="B26" s="36" t="s">
        <v>12</v>
      </c>
      <c r="C26" s="36" t="s">
        <v>13</v>
      </c>
      <c r="D26" s="37" t="s">
        <v>70</v>
      </c>
      <c r="E26" s="36" t="s">
        <v>71</v>
      </c>
      <c r="F26" s="32" t="s">
        <v>72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164">
        <v>0</v>
      </c>
      <c r="M26" s="38" t="str">
        <f t="shared" si="0"/>
        <v>-</v>
      </c>
      <c r="N26" s="67"/>
      <c r="O26" s="67"/>
      <c r="P26" s="67"/>
      <c r="Q26" s="67"/>
      <c r="R26" s="67"/>
      <c r="S26" s="67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O26" s="40"/>
    </row>
    <row r="27" spans="1:41" ht="18.75" hidden="1" x14ac:dyDescent="0.3">
      <c r="B27" s="11" t="s">
        <v>12</v>
      </c>
      <c r="C27" s="11" t="s">
        <v>13</v>
      </c>
      <c r="D27" s="22" t="s">
        <v>73</v>
      </c>
      <c r="E27" s="11" t="s">
        <v>74</v>
      </c>
      <c r="F27" s="32" t="s">
        <v>75</v>
      </c>
      <c r="G27" s="30">
        <v>14914144.662244836</v>
      </c>
      <c r="H27" s="30">
        <v>15655684.101081675</v>
      </c>
      <c r="I27" s="30">
        <v>23879131.410007659</v>
      </c>
      <c r="J27" s="30">
        <v>27034292.665748846</v>
      </c>
      <c r="K27" s="30">
        <v>29536738.400884669</v>
      </c>
      <c r="L27" s="164">
        <v>20455329.067437839</v>
      </c>
      <c r="M27" s="31">
        <f t="shared" si="0"/>
        <v>-30.746148102712755</v>
      </c>
      <c r="N27" s="66"/>
      <c r="O27" s="66"/>
      <c r="P27" s="66"/>
      <c r="Q27" s="66"/>
      <c r="R27" s="66"/>
      <c r="S27" s="66"/>
    </row>
    <row r="28" spans="1:41" ht="18.75" hidden="1" x14ac:dyDescent="0.3">
      <c r="B28" s="11" t="s">
        <v>12</v>
      </c>
      <c r="C28" s="11" t="s">
        <v>13</v>
      </c>
      <c r="D28" s="22" t="s">
        <v>76</v>
      </c>
      <c r="E28" s="11" t="s">
        <v>77</v>
      </c>
      <c r="F28" s="32" t="s">
        <v>78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164">
        <v>0</v>
      </c>
      <c r="M28" s="31" t="str">
        <f t="shared" si="0"/>
        <v>-</v>
      </c>
      <c r="N28" s="66"/>
      <c r="O28" s="66"/>
      <c r="P28" s="66"/>
      <c r="Q28" s="66"/>
      <c r="R28" s="66"/>
      <c r="S28" s="66"/>
    </row>
    <row r="29" spans="1:41" ht="18.75" hidden="1" x14ac:dyDescent="0.3">
      <c r="B29" s="11" t="s">
        <v>12</v>
      </c>
      <c r="C29" s="11" t="s">
        <v>13</v>
      </c>
      <c r="D29" s="22" t="s">
        <v>79</v>
      </c>
      <c r="E29" s="11" t="s">
        <v>80</v>
      </c>
      <c r="F29" s="32" t="s">
        <v>81</v>
      </c>
      <c r="G29" s="30">
        <v>3453714</v>
      </c>
      <c r="H29" s="30">
        <v>4029791</v>
      </c>
      <c r="I29" s="30">
        <v>0</v>
      </c>
      <c r="J29" s="30">
        <v>0</v>
      </c>
      <c r="K29" s="30">
        <v>0</v>
      </c>
      <c r="L29" s="164">
        <v>5253</v>
      </c>
      <c r="M29" s="31" t="str">
        <f t="shared" si="0"/>
        <v>-</v>
      </c>
      <c r="N29" s="66"/>
      <c r="O29" s="66"/>
      <c r="P29" s="66"/>
      <c r="Q29" s="66"/>
      <c r="R29" s="66"/>
      <c r="S29" s="66"/>
    </row>
    <row r="30" spans="1:41" ht="18.75" hidden="1" x14ac:dyDescent="0.3">
      <c r="B30" s="11" t="s">
        <v>12</v>
      </c>
      <c r="C30" s="11" t="s">
        <v>13</v>
      </c>
      <c r="D30" s="22" t="s">
        <v>82</v>
      </c>
      <c r="E30" s="11" t="s">
        <v>83</v>
      </c>
      <c r="F30" s="32" t="s">
        <v>84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164">
        <v>5253</v>
      </c>
      <c r="M30" s="31" t="str">
        <f t="shared" si="0"/>
        <v>-</v>
      </c>
      <c r="N30" s="66"/>
      <c r="O30" s="66"/>
      <c r="P30" s="66"/>
      <c r="Q30" s="66"/>
      <c r="R30" s="66"/>
      <c r="S30" s="66"/>
    </row>
    <row r="31" spans="1:41" ht="18.75" hidden="1" x14ac:dyDescent="0.3">
      <c r="B31" s="11" t="s">
        <v>12</v>
      </c>
      <c r="C31" s="11" t="s">
        <v>13</v>
      </c>
      <c r="D31" s="22" t="s">
        <v>85</v>
      </c>
      <c r="E31" s="11" t="s">
        <v>86</v>
      </c>
      <c r="F31" s="32" t="s">
        <v>87</v>
      </c>
      <c r="G31" s="30">
        <v>3453714</v>
      </c>
      <c r="H31" s="30">
        <v>4029791</v>
      </c>
      <c r="I31" s="30">
        <v>0</v>
      </c>
      <c r="J31" s="30">
        <v>0</v>
      </c>
      <c r="K31" s="30">
        <v>0</v>
      </c>
      <c r="L31" s="164">
        <v>0</v>
      </c>
      <c r="M31" s="31" t="str">
        <f t="shared" si="0"/>
        <v>-</v>
      </c>
      <c r="N31" s="66"/>
      <c r="O31" s="66"/>
      <c r="P31" s="66"/>
      <c r="Q31" s="66"/>
      <c r="R31" s="66"/>
      <c r="S31" s="66"/>
    </row>
    <row r="32" spans="1:41" ht="18.75" x14ac:dyDescent="0.3">
      <c r="B32" s="11" t="s">
        <v>12</v>
      </c>
      <c r="C32" s="11" t="s">
        <v>13</v>
      </c>
      <c r="D32" s="22" t="s">
        <v>88</v>
      </c>
      <c r="E32" s="11" t="s">
        <v>89</v>
      </c>
      <c r="F32" s="41" t="s">
        <v>90</v>
      </c>
      <c r="G32" s="30">
        <v>72160767.975595057</v>
      </c>
      <c r="H32" s="30">
        <v>77467466.515043393</v>
      </c>
      <c r="I32" s="30">
        <v>75797581.06859225</v>
      </c>
      <c r="J32" s="30">
        <v>68112869.081640124</v>
      </c>
      <c r="K32" s="30">
        <v>64841383.71345982</v>
      </c>
      <c r="L32" s="164">
        <v>63552722.315652519</v>
      </c>
      <c r="M32" s="31">
        <f t="shared" si="0"/>
        <v>-1.9874057646610654</v>
      </c>
      <c r="N32" s="66"/>
      <c r="O32" s="66"/>
      <c r="P32" s="66"/>
      <c r="Q32" s="66"/>
      <c r="R32" s="66"/>
      <c r="S32" s="66"/>
    </row>
    <row r="33" spans="1:41" ht="18.75" x14ac:dyDescent="0.3">
      <c r="B33" s="11" t="s">
        <v>12</v>
      </c>
      <c r="C33" s="11" t="s">
        <v>13</v>
      </c>
      <c r="D33" s="22" t="s">
        <v>91</v>
      </c>
      <c r="E33" s="11" t="s">
        <v>92</v>
      </c>
      <c r="F33" s="42" t="s">
        <v>93</v>
      </c>
      <c r="G33" s="30">
        <v>26031.927427992079</v>
      </c>
      <c r="H33" s="30">
        <v>22817.968524273845</v>
      </c>
      <c r="I33" s="30">
        <v>0</v>
      </c>
      <c r="J33" s="30">
        <v>0</v>
      </c>
      <c r="K33" s="30">
        <v>0</v>
      </c>
      <c r="L33" s="164">
        <v>0</v>
      </c>
      <c r="M33" s="34" t="str">
        <f t="shared" si="0"/>
        <v>-</v>
      </c>
      <c r="N33" s="66"/>
      <c r="O33" s="66"/>
      <c r="P33" s="66"/>
      <c r="Q33" s="66"/>
      <c r="R33" s="66"/>
      <c r="S33" s="66"/>
    </row>
    <row r="34" spans="1:41" ht="18.75" x14ac:dyDescent="0.3">
      <c r="B34" s="11" t="s">
        <v>12</v>
      </c>
      <c r="C34" s="11" t="s">
        <v>13</v>
      </c>
      <c r="D34" s="22" t="s">
        <v>94</v>
      </c>
      <c r="E34" s="11" t="s">
        <v>95</v>
      </c>
      <c r="F34" s="42" t="s">
        <v>96</v>
      </c>
      <c r="G34" s="30">
        <v>35802410.048131727</v>
      </c>
      <c r="H34" s="30">
        <v>33963470.601404846</v>
      </c>
      <c r="I34" s="30">
        <v>37516872.452325098</v>
      </c>
      <c r="J34" s="30">
        <v>36378994.320573732</v>
      </c>
      <c r="K34" s="30">
        <v>39364130.553147212</v>
      </c>
      <c r="L34" s="164">
        <v>30942751.149786767</v>
      </c>
      <c r="M34" s="34">
        <f t="shared" si="0"/>
        <v>-21.393535904445738</v>
      </c>
      <c r="N34" s="66"/>
      <c r="O34" s="66"/>
      <c r="P34" s="66"/>
      <c r="Q34" s="66"/>
      <c r="R34" s="66"/>
      <c r="S34" s="66"/>
    </row>
    <row r="35" spans="1:41" ht="18.75" x14ac:dyDescent="0.3">
      <c r="B35" s="11" t="s">
        <v>12</v>
      </c>
      <c r="C35" s="11" t="s">
        <v>13</v>
      </c>
      <c r="D35" s="22" t="s">
        <v>97</v>
      </c>
      <c r="E35" s="11" t="s">
        <v>98</v>
      </c>
      <c r="F35" s="32" t="s">
        <v>99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164">
        <v>0</v>
      </c>
      <c r="M35" s="34" t="str">
        <f t="shared" si="0"/>
        <v>-</v>
      </c>
      <c r="N35" s="66"/>
      <c r="O35" s="66"/>
      <c r="P35" s="66"/>
      <c r="Q35" s="66"/>
      <c r="R35" s="66"/>
      <c r="S35" s="66"/>
    </row>
    <row r="36" spans="1:41" ht="21.75" customHeight="1" x14ac:dyDescent="0.3">
      <c r="B36" s="11" t="s">
        <v>12</v>
      </c>
      <c r="C36" s="11" t="s">
        <v>13</v>
      </c>
      <c r="D36" s="22" t="s">
        <v>100</v>
      </c>
      <c r="E36" s="11" t="s">
        <v>101</v>
      </c>
      <c r="F36" s="32" t="s">
        <v>39</v>
      </c>
      <c r="G36" s="30">
        <v>34112922.434999995</v>
      </c>
      <c r="H36" s="30">
        <v>32319783.094166666</v>
      </c>
      <c r="I36" s="30">
        <v>35770974.695833333</v>
      </c>
      <c r="J36" s="30">
        <v>34690726.362499997</v>
      </c>
      <c r="K36" s="30">
        <v>36815987.604474999</v>
      </c>
      <c r="L36" s="164">
        <v>28296045.769524999</v>
      </c>
      <c r="M36" s="31">
        <f t="shared" si="0"/>
        <v>-23.141961928285738</v>
      </c>
      <c r="N36" s="66"/>
      <c r="O36" s="66"/>
      <c r="P36" s="66"/>
      <c r="Q36" s="66"/>
      <c r="R36" s="66"/>
      <c r="S36" s="66"/>
    </row>
    <row r="37" spans="1:41" ht="18.75" x14ac:dyDescent="0.3">
      <c r="B37" s="11" t="s">
        <v>12</v>
      </c>
      <c r="C37" s="11" t="s">
        <v>13</v>
      </c>
      <c r="D37" s="22" t="s">
        <v>102</v>
      </c>
      <c r="E37" s="11" t="s">
        <v>103</v>
      </c>
      <c r="F37" s="32" t="s">
        <v>42</v>
      </c>
      <c r="G37" s="30">
        <v>78</v>
      </c>
      <c r="H37" s="30">
        <v>115</v>
      </c>
      <c r="I37" s="30">
        <v>40</v>
      </c>
      <c r="J37" s="30">
        <v>40</v>
      </c>
      <c r="K37" s="30">
        <v>40</v>
      </c>
      <c r="L37" s="164">
        <v>40</v>
      </c>
      <c r="M37" s="31">
        <f t="shared" si="0"/>
        <v>0</v>
      </c>
      <c r="N37" s="66"/>
      <c r="O37" s="66"/>
      <c r="P37" s="66"/>
      <c r="Q37" s="66"/>
      <c r="R37" s="66"/>
      <c r="S37" s="66"/>
    </row>
    <row r="38" spans="1:41" ht="18.75" x14ac:dyDescent="0.3">
      <c r="B38" s="11" t="s">
        <v>12</v>
      </c>
      <c r="C38" s="11" t="s">
        <v>13</v>
      </c>
      <c r="D38" s="22" t="s">
        <v>104</v>
      </c>
      <c r="E38" s="11" t="s">
        <v>105</v>
      </c>
      <c r="F38" s="32" t="s">
        <v>45</v>
      </c>
      <c r="G38" s="30">
        <v>1689409.6131317341</v>
      </c>
      <c r="H38" s="30">
        <v>1643572.507238178</v>
      </c>
      <c r="I38" s="30">
        <v>1745857.7564917647</v>
      </c>
      <c r="J38" s="30">
        <v>1688227.958073732</v>
      </c>
      <c r="K38" s="30">
        <v>2548102.9486722089</v>
      </c>
      <c r="L38" s="164">
        <v>2646665.3802617667</v>
      </c>
      <c r="M38" s="31">
        <f t="shared" si="0"/>
        <v>3.8680710149846087</v>
      </c>
      <c r="N38" s="66"/>
      <c r="O38" s="66"/>
      <c r="P38" s="66"/>
      <c r="Q38" s="66"/>
      <c r="R38" s="66"/>
      <c r="S38" s="66"/>
    </row>
    <row r="39" spans="1:41" ht="18.75" x14ac:dyDescent="0.3">
      <c r="B39" s="11" t="s">
        <v>12</v>
      </c>
      <c r="C39" s="11" t="s">
        <v>13</v>
      </c>
      <c r="D39" s="22" t="s">
        <v>106</v>
      </c>
      <c r="E39" s="11" t="s">
        <v>107</v>
      </c>
      <c r="F39" s="32" t="s">
        <v>48</v>
      </c>
      <c r="G39" s="30">
        <v>1509302.7393626536</v>
      </c>
      <c r="H39" s="30">
        <v>1441412.5240806455</v>
      </c>
      <c r="I39" s="30">
        <v>1520732.9144218792</v>
      </c>
      <c r="J39" s="30">
        <v>1178563.5146143264</v>
      </c>
      <c r="K39" s="30">
        <v>1208967.7777552786</v>
      </c>
      <c r="L39" s="164">
        <v>1204812.1832456607</v>
      </c>
      <c r="M39" s="31">
        <f t="shared" si="0"/>
        <v>-0.34373079134778495</v>
      </c>
      <c r="N39" s="66"/>
      <c r="O39" s="66"/>
      <c r="P39" s="66"/>
      <c r="Q39" s="66"/>
      <c r="R39" s="66"/>
      <c r="S39" s="66"/>
    </row>
    <row r="40" spans="1:41" ht="21" customHeight="1" x14ac:dyDescent="0.3">
      <c r="B40" s="11" t="s">
        <v>12</v>
      </c>
      <c r="C40" s="11" t="s">
        <v>13</v>
      </c>
      <c r="D40" s="22" t="s">
        <v>108</v>
      </c>
      <c r="E40" s="11" t="s">
        <v>109</v>
      </c>
      <c r="F40" s="32" t="s">
        <v>51</v>
      </c>
      <c r="G40" s="30">
        <v>180106.87376908044</v>
      </c>
      <c r="H40" s="30">
        <v>202159.98315753258</v>
      </c>
      <c r="I40" s="30">
        <v>225124.84206988552</v>
      </c>
      <c r="J40" s="30">
        <v>509664.44345940562</v>
      </c>
      <c r="K40" s="30">
        <v>1339135.1709169305</v>
      </c>
      <c r="L40" s="164">
        <v>1441853.1970161058</v>
      </c>
      <c r="M40" s="31">
        <f t="shared" si="0"/>
        <v>7.6704748206144258</v>
      </c>
      <c r="N40" s="66"/>
      <c r="O40" s="66"/>
      <c r="P40" s="66"/>
      <c r="Q40" s="66"/>
      <c r="R40" s="66"/>
      <c r="S40" s="66"/>
    </row>
    <row r="41" spans="1:41" ht="18.75" x14ac:dyDescent="0.3">
      <c r="B41" s="11" t="s">
        <v>12</v>
      </c>
      <c r="C41" s="11" t="s">
        <v>13</v>
      </c>
      <c r="D41" s="22" t="s">
        <v>110</v>
      </c>
      <c r="E41" s="11" t="s">
        <v>111</v>
      </c>
      <c r="F41" s="42" t="s">
        <v>112</v>
      </c>
      <c r="G41" s="30">
        <v>26742585.965347596</v>
      </c>
      <c r="H41" s="30">
        <v>30183726.410056964</v>
      </c>
      <c r="I41" s="30">
        <v>27941012.408341859</v>
      </c>
      <c r="J41" s="30">
        <v>23108725.689421944</v>
      </c>
      <c r="K41" s="30">
        <v>17182221.149176527</v>
      </c>
      <c r="L41" s="164">
        <v>27757303.447907172</v>
      </c>
      <c r="M41" s="31">
        <f t="shared" si="0"/>
        <v>61.546654573454049</v>
      </c>
      <c r="N41" s="66"/>
      <c r="O41" s="66"/>
      <c r="P41" s="66"/>
      <c r="Q41" s="66"/>
      <c r="R41" s="66"/>
      <c r="S41" s="66"/>
    </row>
    <row r="42" spans="1:41" s="45" customFormat="1" ht="18.75" x14ac:dyDescent="0.3">
      <c r="A42" s="43"/>
      <c r="B42" s="43" t="s">
        <v>12</v>
      </c>
      <c r="C42" s="43" t="s">
        <v>13</v>
      </c>
      <c r="D42" s="44" t="s">
        <v>113</v>
      </c>
      <c r="E42" s="43" t="s">
        <v>114</v>
      </c>
      <c r="F42" s="32" t="s">
        <v>115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164">
        <v>0</v>
      </c>
      <c r="M42" s="34" t="str">
        <f t="shared" si="0"/>
        <v>-</v>
      </c>
      <c r="N42" s="68"/>
      <c r="O42" s="68"/>
      <c r="P42" s="68"/>
      <c r="Q42" s="68"/>
      <c r="R42" s="68"/>
      <c r="S42" s="68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O42" s="46"/>
    </row>
    <row r="43" spans="1:41" ht="18" customHeight="1" x14ac:dyDescent="0.3">
      <c r="B43" s="11" t="s">
        <v>12</v>
      </c>
      <c r="C43" s="11" t="s">
        <v>13</v>
      </c>
      <c r="D43" s="22" t="s">
        <v>116</v>
      </c>
      <c r="E43" s="11" t="s">
        <v>117</v>
      </c>
      <c r="F43" s="32" t="s">
        <v>118</v>
      </c>
      <c r="G43" s="30">
        <v>26069526.005000003</v>
      </c>
      <c r="H43" s="30">
        <v>29585207.849166669</v>
      </c>
      <c r="I43" s="30">
        <v>27487220.870833337</v>
      </c>
      <c r="J43" s="30">
        <v>22780184.535833333</v>
      </c>
      <c r="K43" s="30">
        <v>16854310.665425003</v>
      </c>
      <c r="L43" s="164">
        <v>27487255.68416667</v>
      </c>
      <c r="M43" s="34">
        <f t="shared" si="0"/>
        <v>63.087391883395938</v>
      </c>
      <c r="N43" s="66"/>
      <c r="O43" s="66"/>
      <c r="P43" s="66"/>
      <c r="Q43" s="66"/>
      <c r="R43" s="66"/>
      <c r="S43" s="66"/>
    </row>
    <row r="44" spans="1:41" ht="18.75" hidden="1" x14ac:dyDescent="0.3">
      <c r="B44" s="11" t="s">
        <v>12</v>
      </c>
      <c r="C44" s="11" t="s">
        <v>13</v>
      </c>
      <c r="D44" s="22" t="s">
        <v>119</v>
      </c>
      <c r="E44" s="11" t="s">
        <v>120</v>
      </c>
      <c r="F44" s="32" t="s">
        <v>121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164">
        <v>0</v>
      </c>
      <c r="M44" s="34" t="str">
        <f t="shared" si="0"/>
        <v>-</v>
      </c>
      <c r="N44" s="66"/>
      <c r="O44" s="66"/>
      <c r="P44" s="66"/>
      <c r="Q44" s="66"/>
      <c r="R44" s="66"/>
      <c r="S44" s="66"/>
    </row>
    <row r="45" spans="1:41" ht="18.75" hidden="1" x14ac:dyDescent="0.3">
      <c r="B45" s="11" t="s">
        <v>12</v>
      </c>
      <c r="C45" s="11" t="s">
        <v>13</v>
      </c>
      <c r="D45" s="22" t="s">
        <v>122</v>
      </c>
      <c r="E45" s="11" t="s">
        <v>123</v>
      </c>
      <c r="F45" s="32" t="s">
        <v>124</v>
      </c>
      <c r="G45" s="30">
        <v>26069526.005000003</v>
      </c>
      <c r="H45" s="30">
        <v>29585207.849166669</v>
      </c>
      <c r="I45" s="30">
        <v>27487220.870833337</v>
      </c>
      <c r="J45" s="30">
        <v>22780184.535833333</v>
      </c>
      <c r="K45" s="30">
        <v>16854310.665425003</v>
      </c>
      <c r="L45" s="164">
        <v>27487255.68416667</v>
      </c>
      <c r="M45" s="34">
        <f t="shared" si="0"/>
        <v>63.087391883395938</v>
      </c>
      <c r="N45" s="66"/>
      <c r="O45" s="66"/>
      <c r="P45" s="66"/>
      <c r="Q45" s="66"/>
      <c r="R45" s="66"/>
      <c r="S45" s="66"/>
    </row>
    <row r="46" spans="1:41" ht="18.75" x14ac:dyDescent="0.3">
      <c r="B46" s="11" t="s">
        <v>12</v>
      </c>
      <c r="C46" s="11" t="s">
        <v>13</v>
      </c>
      <c r="D46" s="22" t="s">
        <v>125</v>
      </c>
      <c r="E46" s="11" t="s">
        <v>126</v>
      </c>
      <c r="F46" s="32" t="s">
        <v>127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164">
        <v>0</v>
      </c>
      <c r="M46" s="34" t="str">
        <f t="shared" si="0"/>
        <v>-</v>
      </c>
      <c r="N46" s="66"/>
      <c r="O46" s="66"/>
      <c r="P46" s="66"/>
      <c r="Q46" s="66"/>
      <c r="R46" s="66"/>
      <c r="S46" s="66"/>
    </row>
    <row r="47" spans="1:41" ht="18.75" x14ac:dyDescent="0.3">
      <c r="B47" s="11" t="s">
        <v>12</v>
      </c>
      <c r="C47" s="11" t="s">
        <v>13</v>
      </c>
      <c r="D47" s="22" t="s">
        <v>128</v>
      </c>
      <c r="E47" s="11" t="s">
        <v>129</v>
      </c>
      <c r="F47" s="32" t="s">
        <v>130</v>
      </c>
      <c r="G47" s="30">
        <v>673059.96034759295</v>
      </c>
      <c r="H47" s="30">
        <v>598518.56089029275</v>
      </c>
      <c r="I47" s="30">
        <v>453791.53750852303</v>
      </c>
      <c r="J47" s="30">
        <v>328541.15358861192</v>
      </c>
      <c r="K47" s="30">
        <v>327910.48375152273</v>
      </c>
      <c r="L47" s="164">
        <v>270047.76374050142</v>
      </c>
      <c r="M47" s="34">
        <f t="shared" si="0"/>
        <v>-17.645889008802573</v>
      </c>
      <c r="N47" s="66"/>
      <c r="O47" s="66"/>
      <c r="P47" s="66"/>
      <c r="Q47" s="66"/>
      <c r="R47" s="66"/>
      <c r="S47" s="66"/>
    </row>
    <row r="48" spans="1:41" ht="18.75" x14ac:dyDescent="0.3">
      <c r="B48" s="11" t="s">
        <v>12</v>
      </c>
      <c r="C48" s="11" t="s">
        <v>13</v>
      </c>
      <c r="D48" s="22" t="s">
        <v>131</v>
      </c>
      <c r="E48" s="11" t="s">
        <v>132</v>
      </c>
      <c r="F48" s="32" t="s">
        <v>48</v>
      </c>
      <c r="G48" s="30">
        <v>665731.95945205621</v>
      </c>
      <c r="H48" s="30">
        <v>590962.95472338109</v>
      </c>
      <c r="I48" s="30">
        <v>451009.0320539776</v>
      </c>
      <c r="J48" s="30">
        <v>326707.65358861192</v>
      </c>
      <c r="K48" s="30">
        <v>326474.22168385005</v>
      </c>
      <c r="L48" s="164">
        <v>267350.52257899416</v>
      </c>
      <c r="M48" s="34">
        <f t="shared" si="0"/>
        <v>-18.109760335721049</v>
      </c>
      <c r="N48" s="66"/>
      <c r="O48" s="66"/>
      <c r="P48" s="66"/>
      <c r="Q48" s="66"/>
      <c r="R48" s="66"/>
      <c r="S48" s="66"/>
    </row>
    <row r="49" spans="1:41" ht="18.75" customHeight="1" x14ac:dyDescent="0.3">
      <c r="B49" s="11" t="s">
        <v>12</v>
      </c>
      <c r="C49" s="11" t="s">
        <v>13</v>
      </c>
      <c r="D49" s="22" t="s">
        <v>133</v>
      </c>
      <c r="E49" s="11" t="s">
        <v>134</v>
      </c>
      <c r="F49" s="32" t="s">
        <v>135</v>
      </c>
      <c r="G49" s="30">
        <v>7328.0008955367648</v>
      </c>
      <c r="H49" s="30">
        <v>7555.6061669116443</v>
      </c>
      <c r="I49" s="30">
        <v>2782.5054545454545</v>
      </c>
      <c r="J49" s="30">
        <v>1833.5</v>
      </c>
      <c r="K49" s="30">
        <v>1436.2620676726965</v>
      </c>
      <c r="L49" s="164">
        <v>2697.2411615072806</v>
      </c>
      <c r="M49" s="34">
        <f t="shared" si="0"/>
        <v>87.79589200443489</v>
      </c>
      <c r="N49" s="66"/>
      <c r="O49" s="66"/>
      <c r="P49" s="66"/>
      <c r="Q49" s="66"/>
      <c r="R49" s="66"/>
      <c r="S49" s="66"/>
    </row>
    <row r="50" spans="1:41" ht="21" customHeight="1" x14ac:dyDescent="0.3">
      <c r="B50" s="11" t="s">
        <v>12</v>
      </c>
      <c r="C50" s="11" t="s">
        <v>13</v>
      </c>
      <c r="D50" s="22" t="s">
        <v>136</v>
      </c>
      <c r="E50" s="11" t="s">
        <v>137</v>
      </c>
      <c r="F50" s="42" t="s">
        <v>138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164">
        <v>0</v>
      </c>
      <c r="M50" s="34" t="str">
        <f t="shared" si="0"/>
        <v>-</v>
      </c>
      <c r="N50" s="66"/>
      <c r="O50" s="66"/>
      <c r="P50" s="66"/>
      <c r="Q50" s="66"/>
      <c r="R50" s="66"/>
      <c r="S50" s="66"/>
    </row>
    <row r="51" spans="1:41" ht="18.75" x14ac:dyDescent="0.3">
      <c r="B51" s="11" t="s">
        <v>12</v>
      </c>
      <c r="C51" s="11" t="s">
        <v>13</v>
      </c>
      <c r="D51" s="22" t="s">
        <v>139</v>
      </c>
      <c r="E51" s="11" t="s">
        <v>140</v>
      </c>
      <c r="F51" s="42" t="s">
        <v>141</v>
      </c>
      <c r="G51" s="30">
        <v>83679.463371510778</v>
      </c>
      <c r="H51" s="30">
        <v>98866.959300753384</v>
      </c>
      <c r="I51" s="30">
        <v>507543.19531554822</v>
      </c>
      <c r="J51" s="30">
        <v>261864.08285714284</v>
      </c>
      <c r="K51" s="30">
        <v>262555.28310604155</v>
      </c>
      <c r="L51" s="164">
        <v>253834.00126747193</v>
      </c>
      <c r="M51" s="31">
        <f t="shared" si="0"/>
        <v>-3.3216935250345858</v>
      </c>
      <c r="N51" s="66"/>
      <c r="O51" s="66"/>
      <c r="P51" s="66"/>
      <c r="Q51" s="66"/>
      <c r="R51" s="66"/>
      <c r="S51" s="66"/>
    </row>
    <row r="52" spans="1:41" s="45" customFormat="1" ht="18.75" hidden="1" x14ac:dyDescent="0.3">
      <c r="A52" s="43"/>
      <c r="B52" s="43" t="s">
        <v>12</v>
      </c>
      <c r="C52" s="43" t="s">
        <v>13</v>
      </c>
      <c r="D52" s="44" t="s">
        <v>142</v>
      </c>
      <c r="E52" s="43" t="s">
        <v>143</v>
      </c>
      <c r="F52" s="32" t="s">
        <v>115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164">
        <v>0</v>
      </c>
      <c r="M52" s="31" t="str">
        <f t="shared" si="0"/>
        <v>-</v>
      </c>
      <c r="N52" s="68"/>
      <c r="O52" s="68"/>
      <c r="P52" s="68"/>
      <c r="Q52" s="68"/>
      <c r="R52" s="68"/>
      <c r="S52" s="68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O52" s="46"/>
    </row>
    <row r="53" spans="1:41" ht="18.75" hidden="1" x14ac:dyDescent="0.3">
      <c r="B53" s="11" t="s">
        <v>12</v>
      </c>
      <c r="C53" s="11" t="s">
        <v>13</v>
      </c>
      <c r="D53" s="22" t="s">
        <v>144</v>
      </c>
      <c r="E53" s="11" t="s">
        <v>145</v>
      </c>
      <c r="F53" s="32" t="s">
        <v>146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164">
        <v>0</v>
      </c>
      <c r="M53" s="31" t="str">
        <f t="shared" si="0"/>
        <v>-</v>
      </c>
      <c r="N53" s="66"/>
      <c r="O53" s="66"/>
      <c r="P53" s="66"/>
      <c r="Q53" s="66"/>
      <c r="R53" s="66"/>
      <c r="S53" s="66"/>
    </row>
    <row r="54" spans="1:41" ht="18.75" hidden="1" x14ac:dyDescent="0.3">
      <c r="B54" s="11" t="s">
        <v>12</v>
      </c>
      <c r="C54" s="11" t="s">
        <v>13</v>
      </c>
      <c r="D54" s="22" t="s">
        <v>147</v>
      </c>
      <c r="E54" s="11" t="s">
        <v>148</v>
      </c>
      <c r="F54" s="32" t="s">
        <v>127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164">
        <v>0</v>
      </c>
      <c r="M54" s="31" t="str">
        <f t="shared" si="0"/>
        <v>-</v>
      </c>
      <c r="N54" s="66"/>
      <c r="O54" s="66"/>
      <c r="P54" s="66"/>
      <c r="Q54" s="66"/>
      <c r="R54" s="66"/>
      <c r="S54" s="66"/>
    </row>
    <row r="55" spans="1:41" ht="18.75" x14ac:dyDescent="0.3">
      <c r="B55" s="11" t="s">
        <v>12</v>
      </c>
      <c r="C55" s="11" t="s">
        <v>13</v>
      </c>
      <c r="D55" s="22" t="s">
        <v>149</v>
      </c>
      <c r="E55" s="11" t="s">
        <v>150</v>
      </c>
      <c r="F55" s="32" t="s">
        <v>130</v>
      </c>
      <c r="G55" s="30">
        <v>83679.463371510778</v>
      </c>
      <c r="H55" s="30">
        <v>98866.959300753384</v>
      </c>
      <c r="I55" s="30">
        <v>507543.19531554822</v>
      </c>
      <c r="J55" s="30">
        <v>261864.08285714284</v>
      </c>
      <c r="K55" s="30">
        <v>262555.28310604155</v>
      </c>
      <c r="L55" s="164">
        <v>253834.00126747193</v>
      </c>
      <c r="M55" s="31">
        <f t="shared" si="0"/>
        <v>-3.3216935250345858</v>
      </c>
      <c r="N55" s="66"/>
      <c r="O55" s="66"/>
      <c r="P55" s="66"/>
      <c r="Q55" s="66"/>
      <c r="R55" s="66"/>
      <c r="S55" s="66"/>
    </row>
    <row r="56" spans="1:41" ht="18.75" x14ac:dyDescent="0.3">
      <c r="B56" s="11" t="s">
        <v>12</v>
      </c>
      <c r="C56" s="11" t="s">
        <v>13</v>
      </c>
      <c r="D56" s="22" t="s">
        <v>151</v>
      </c>
      <c r="E56" s="11" t="s">
        <v>152</v>
      </c>
      <c r="F56" s="32" t="s">
        <v>48</v>
      </c>
      <c r="G56" s="30">
        <v>10504.392073969719</v>
      </c>
      <c r="H56" s="30">
        <v>8096.8598324507393</v>
      </c>
      <c r="I56" s="30">
        <v>450867.08622463915</v>
      </c>
      <c r="J56" s="30">
        <v>2252.587857142857</v>
      </c>
      <c r="K56" s="30">
        <v>3479.8603571428571</v>
      </c>
      <c r="L56" s="164">
        <v>8983.9359999999997</v>
      </c>
      <c r="M56" s="31">
        <f t="shared" si="0"/>
        <v>158.16944009144868</v>
      </c>
      <c r="N56" s="66"/>
      <c r="O56" s="66"/>
      <c r="P56" s="66"/>
      <c r="Q56" s="66"/>
      <c r="R56" s="66"/>
      <c r="S56" s="66"/>
    </row>
    <row r="57" spans="1:41" ht="16.5" customHeight="1" x14ac:dyDescent="0.3">
      <c r="B57" s="11" t="s">
        <v>12</v>
      </c>
      <c r="C57" s="11" t="s">
        <v>13</v>
      </c>
      <c r="D57" s="22" t="s">
        <v>153</v>
      </c>
      <c r="E57" s="11" t="s">
        <v>154</v>
      </c>
      <c r="F57" s="32" t="s">
        <v>135</v>
      </c>
      <c r="G57" s="30">
        <v>73175.071297541057</v>
      </c>
      <c r="H57" s="30">
        <v>90770.099468302651</v>
      </c>
      <c r="I57" s="30">
        <v>56676.109090909093</v>
      </c>
      <c r="J57" s="30">
        <v>259611.495</v>
      </c>
      <c r="K57" s="30">
        <v>259075.42274889868</v>
      </c>
      <c r="L57" s="164">
        <v>244850.06526747195</v>
      </c>
      <c r="M57" s="31">
        <f t="shared" si="0"/>
        <v>-5.4908170487535042</v>
      </c>
      <c r="N57" s="66"/>
      <c r="O57" s="66"/>
      <c r="P57" s="66"/>
      <c r="Q57" s="66"/>
      <c r="R57" s="66"/>
      <c r="S57" s="66"/>
    </row>
    <row r="58" spans="1:41" ht="18.75" x14ac:dyDescent="0.3">
      <c r="A58" s="21"/>
      <c r="B58" s="11" t="s">
        <v>12</v>
      </c>
      <c r="C58" s="11" t="s">
        <v>13</v>
      </c>
      <c r="D58" s="22" t="s">
        <v>155</v>
      </c>
      <c r="E58" s="11" t="s">
        <v>156</v>
      </c>
      <c r="F58" s="42" t="s">
        <v>157</v>
      </c>
      <c r="G58" s="30">
        <v>9506060.5713162385</v>
      </c>
      <c r="H58" s="30">
        <v>13198584.575756554</v>
      </c>
      <c r="I58" s="30">
        <v>9832153.0126097463</v>
      </c>
      <c r="J58" s="30">
        <v>8363284.9887873121</v>
      </c>
      <c r="K58" s="30">
        <v>8032476.728030039</v>
      </c>
      <c r="L58" s="164">
        <v>4598833.7166911131</v>
      </c>
      <c r="M58" s="31">
        <f t="shared" si="0"/>
        <v>-42.747002295779133</v>
      </c>
      <c r="N58" s="66"/>
      <c r="O58" s="66"/>
      <c r="P58" s="66"/>
      <c r="Q58" s="66"/>
      <c r="R58" s="66"/>
      <c r="S58" s="66"/>
    </row>
    <row r="59" spans="1:41" ht="18.75" hidden="1" x14ac:dyDescent="0.3">
      <c r="A59" s="21"/>
      <c r="B59" s="11" t="s">
        <v>12</v>
      </c>
      <c r="C59" s="11" t="s">
        <v>13</v>
      </c>
      <c r="D59" s="22" t="s">
        <v>158</v>
      </c>
      <c r="E59" s="11" t="s">
        <v>159</v>
      </c>
      <c r="F59" s="32" t="s">
        <v>160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164">
        <v>0</v>
      </c>
      <c r="M59" s="31" t="str">
        <f t="shared" si="0"/>
        <v>-</v>
      </c>
      <c r="N59" s="66"/>
      <c r="O59" s="66"/>
      <c r="P59" s="66"/>
      <c r="Q59" s="66"/>
      <c r="R59" s="66"/>
      <c r="S59" s="66"/>
    </row>
    <row r="60" spans="1:41" ht="18.75" hidden="1" x14ac:dyDescent="0.3">
      <c r="A60" s="21"/>
      <c r="B60" s="11" t="s">
        <v>12</v>
      </c>
      <c r="C60" s="11" t="s">
        <v>13</v>
      </c>
      <c r="D60" s="22" t="s">
        <v>161</v>
      </c>
      <c r="E60" s="11" t="s">
        <v>162</v>
      </c>
      <c r="F60" s="32" t="s">
        <v>121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164">
        <v>0</v>
      </c>
      <c r="M60" s="31" t="str">
        <f t="shared" si="0"/>
        <v>-</v>
      </c>
      <c r="N60" s="66"/>
      <c r="O60" s="66"/>
      <c r="P60" s="66"/>
      <c r="Q60" s="66"/>
      <c r="R60" s="66"/>
      <c r="S60" s="66"/>
    </row>
    <row r="61" spans="1:41" ht="18.75" hidden="1" x14ac:dyDescent="0.3">
      <c r="A61" s="21"/>
      <c r="B61" s="11" t="s">
        <v>12</v>
      </c>
      <c r="C61" s="11" t="s">
        <v>13</v>
      </c>
      <c r="D61" s="22" t="s">
        <v>163</v>
      </c>
      <c r="E61" s="11" t="s">
        <v>164</v>
      </c>
      <c r="F61" s="32" t="s">
        <v>124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164">
        <v>0</v>
      </c>
      <c r="M61" s="31" t="str">
        <f t="shared" si="0"/>
        <v>-</v>
      </c>
      <c r="N61" s="66"/>
      <c r="O61" s="66"/>
      <c r="P61" s="66"/>
      <c r="Q61" s="66"/>
      <c r="R61" s="66"/>
      <c r="S61" s="66"/>
    </row>
    <row r="62" spans="1:41" ht="18.75" hidden="1" x14ac:dyDescent="0.3">
      <c r="A62" s="21"/>
      <c r="B62" s="11" t="s">
        <v>12</v>
      </c>
      <c r="C62" s="11" t="s">
        <v>13</v>
      </c>
      <c r="D62" s="22" t="s">
        <v>165</v>
      </c>
      <c r="E62" s="11" t="s">
        <v>166</v>
      </c>
      <c r="F62" s="32" t="s">
        <v>115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164">
        <v>0</v>
      </c>
      <c r="M62" s="31" t="str">
        <f t="shared" si="0"/>
        <v>-</v>
      </c>
      <c r="N62" s="66"/>
      <c r="O62" s="66"/>
      <c r="P62" s="66"/>
      <c r="Q62" s="66"/>
      <c r="R62" s="66"/>
      <c r="S62" s="66"/>
    </row>
    <row r="63" spans="1:41" ht="18.75" hidden="1" x14ac:dyDescent="0.3">
      <c r="A63" s="21"/>
      <c r="B63" s="11" t="s">
        <v>12</v>
      </c>
      <c r="C63" s="11" t="s">
        <v>13</v>
      </c>
      <c r="D63" s="22" t="s">
        <v>167</v>
      </c>
      <c r="E63" s="11" t="s">
        <v>168</v>
      </c>
      <c r="F63" s="32" t="s">
        <v>121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164">
        <v>0</v>
      </c>
      <c r="M63" s="31" t="str">
        <f t="shared" si="0"/>
        <v>-</v>
      </c>
      <c r="N63" s="66"/>
      <c r="O63" s="66"/>
      <c r="P63" s="66"/>
      <c r="Q63" s="66"/>
      <c r="R63" s="66"/>
      <c r="S63" s="66"/>
    </row>
    <row r="64" spans="1:41" ht="18.75" hidden="1" x14ac:dyDescent="0.3">
      <c r="A64" s="21"/>
      <c r="B64" s="11" t="s">
        <v>12</v>
      </c>
      <c r="C64" s="11" t="s">
        <v>13</v>
      </c>
      <c r="D64" s="22" t="s">
        <v>169</v>
      </c>
      <c r="E64" s="11" t="s">
        <v>170</v>
      </c>
      <c r="F64" s="32" t="s">
        <v>124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164">
        <v>0</v>
      </c>
      <c r="M64" s="31" t="str">
        <f t="shared" si="0"/>
        <v>-</v>
      </c>
      <c r="N64" s="66"/>
      <c r="O64" s="66"/>
      <c r="P64" s="66"/>
      <c r="Q64" s="66"/>
      <c r="R64" s="66"/>
      <c r="S64" s="66"/>
    </row>
    <row r="65" spans="1:19" ht="18.75" hidden="1" x14ac:dyDescent="0.3">
      <c r="A65" s="21"/>
      <c r="B65" s="11" t="s">
        <v>12</v>
      </c>
      <c r="C65" s="11" t="s">
        <v>13</v>
      </c>
      <c r="D65" s="22" t="s">
        <v>171</v>
      </c>
      <c r="E65" s="11" t="s">
        <v>172</v>
      </c>
      <c r="F65" s="32" t="s">
        <v>146</v>
      </c>
      <c r="G65" s="30">
        <v>8914445.5685061179</v>
      </c>
      <c r="H65" s="30">
        <v>12522245.194911087</v>
      </c>
      <c r="I65" s="30">
        <v>5456506.770833333</v>
      </c>
      <c r="J65" s="30">
        <v>3983132.3191666668</v>
      </c>
      <c r="K65" s="30">
        <v>3674039.3058333336</v>
      </c>
      <c r="L65" s="164">
        <v>19389.166666666668</v>
      </c>
      <c r="M65" s="31">
        <f t="shared" si="0"/>
        <v>-99.472265671304001</v>
      </c>
      <c r="N65" s="66"/>
      <c r="O65" s="66"/>
      <c r="P65" s="66"/>
      <c r="Q65" s="66"/>
      <c r="R65" s="66"/>
      <c r="S65" s="66"/>
    </row>
    <row r="66" spans="1:19" ht="18.75" hidden="1" x14ac:dyDescent="0.3">
      <c r="A66" s="21"/>
      <c r="B66" s="11" t="s">
        <v>12</v>
      </c>
      <c r="C66" s="11" t="s">
        <v>13</v>
      </c>
      <c r="D66" s="22" t="s">
        <v>173</v>
      </c>
      <c r="E66" s="11" t="s">
        <v>174</v>
      </c>
      <c r="F66" s="32" t="s">
        <v>121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164">
        <v>0</v>
      </c>
      <c r="M66" s="31" t="str">
        <f t="shared" si="0"/>
        <v>-</v>
      </c>
      <c r="N66" s="66"/>
      <c r="O66" s="66"/>
      <c r="P66" s="66"/>
      <c r="Q66" s="66"/>
      <c r="R66" s="66"/>
      <c r="S66" s="66"/>
    </row>
    <row r="67" spans="1:19" ht="18.75" hidden="1" x14ac:dyDescent="0.3">
      <c r="A67" s="21"/>
      <c r="B67" s="11" t="s">
        <v>12</v>
      </c>
      <c r="C67" s="11" t="s">
        <v>13</v>
      </c>
      <c r="D67" s="22" t="s">
        <v>175</v>
      </c>
      <c r="E67" s="11" t="s">
        <v>176</v>
      </c>
      <c r="F67" s="32" t="s">
        <v>124</v>
      </c>
      <c r="G67" s="30">
        <v>8914445.5685061179</v>
      </c>
      <c r="H67" s="30">
        <v>12522245.194911087</v>
      </c>
      <c r="I67" s="30">
        <v>5456506.770833333</v>
      </c>
      <c r="J67" s="30">
        <v>3983132.3191666668</v>
      </c>
      <c r="K67" s="30">
        <v>3674039.3058333336</v>
      </c>
      <c r="L67" s="164">
        <v>19389.166666666668</v>
      </c>
      <c r="M67" s="31">
        <f t="shared" si="0"/>
        <v>-99.472265671304001</v>
      </c>
      <c r="N67" s="66"/>
      <c r="O67" s="66"/>
      <c r="P67" s="66"/>
      <c r="Q67" s="66"/>
      <c r="R67" s="66"/>
      <c r="S67" s="66"/>
    </row>
    <row r="68" spans="1:19" ht="18.75" hidden="1" x14ac:dyDescent="0.3">
      <c r="A68" s="21"/>
      <c r="B68" s="11" t="s">
        <v>12</v>
      </c>
      <c r="C68" s="11" t="s">
        <v>13</v>
      </c>
      <c r="D68" s="22" t="s">
        <v>177</v>
      </c>
      <c r="E68" s="11" t="s">
        <v>178</v>
      </c>
      <c r="F68" s="32" t="s">
        <v>127</v>
      </c>
      <c r="G68" s="30">
        <v>2176</v>
      </c>
      <c r="H68" s="30">
        <v>1402</v>
      </c>
      <c r="I68" s="30">
        <v>926.1671</v>
      </c>
      <c r="J68" s="30">
        <v>967.46349999999995</v>
      </c>
      <c r="K68" s="30">
        <v>2944.2176199999999</v>
      </c>
      <c r="L68" s="164">
        <v>951.78499999999997</v>
      </c>
      <c r="M68" s="31">
        <f t="shared" si="0"/>
        <v>-67.672736093468529</v>
      </c>
      <c r="N68" s="66"/>
      <c r="O68" s="66"/>
      <c r="P68" s="66"/>
      <c r="Q68" s="66"/>
      <c r="R68" s="66"/>
      <c r="S68" s="66"/>
    </row>
    <row r="69" spans="1:19" ht="18.75" hidden="1" x14ac:dyDescent="0.3">
      <c r="A69" s="21"/>
      <c r="B69" s="11" t="s">
        <v>12</v>
      </c>
      <c r="C69" s="11" t="s">
        <v>13</v>
      </c>
      <c r="D69" s="22" t="s">
        <v>179</v>
      </c>
      <c r="E69" s="11" t="s">
        <v>180</v>
      </c>
      <c r="F69" s="32" t="s">
        <v>121</v>
      </c>
      <c r="G69" s="30">
        <v>0</v>
      </c>
      <c r="H69" s="30">
        <v>0</v>
      </c>
      <c r="I69" s="30">
        <v>926.1671</v>
      </c>
      <c r="J69" s="30">
        <v>967.46349999999995</v>
      </c>
      <c r="K69" s="30">
        <v>2944.2176199999999</v>
      </c>
      <c r="L69" s="164">
        <v>951.78499999999997</v>
      </c>
      <c r="M69" s="31">
        <f t="shared" si="0"/>
        <v>-67.672736093468529</v>
      </c>
      <c r="N69" s="66"/>
      <c r="O69" s="66"/>
      <c r="P69" s="66"/>
      <c r="Q69" s="66"/>
      <c r="R69" s="66"/>
      <c r="S69" s="66"/>
    </row>
    <row r="70" spans="1:19" ht="18.75" hidden="1" x14ac:dyDescent="0.3">
      <c r="A70" s="21"/>
      <c r="B70" s="11" t="s">
        <v>12</v>
      </c>
      <c r="C70" s="11" t="s">
        <v>13</v>
      </c>
      <c r="D70" s="22" t="s">
        <v>181</v>
      </c>
      <c r="E70" s="11" t="s">
        <v>182</v>
      </c>
      <c r="F70" s="32" t="s">
        <v>124</v>
      </c>
      <c r="G70" s="30">
        <v>2176</v>
      </c>
      <c r="H70" s="30">
        <v>1402</v>
      </c>
      <c r="I70" s="30">
        <v>0</v>
      </c>
      <c r="J70" s="30">
        <v>0</v>
      </c>
      <c r="K70" s="30">
        <v>0</v>
      </c>
      <c r="L70" s="164">
        <v>0</v>
      </c>
      <c r="M70" s="31" t="str">
        <f t="shared" ref="M70:M133" si="1">IFERROR((L70/K70-1)*100,"-")</f>
        <v>-</v>
      </c>
      <c r="N70" s="66"/>
      <c r="O70" s="66"/>
      <c r="P70" s="66"/>
      <c r="Q70" s="66"/>
      <c r="R70" s="66"/>
      <c r="S70" s="66"/>
    </row>
    <row r="71" spans="1:19" ht="18.75" hidden="1" x14ac:dyDescent="0.3">
      <c r="A71" s="21"/>
      <c r="B71" s="11" t="s">
        <v>12</v>
      </c>
      <c r="C71" s="11" t="s">
        <v>13</v>
      </c>
      <c r="D71" s="22" t="s">
        <v>183</v>
      </c>
      <c r="E71" s="11" t="s">
        <v>184</v>
      </c>
      <c r="F71" s="32" t="s">
        <v>130</v>
      </c>
      <c r="G71" s="30">
        <v>589439.00281012058</v>
      </c>
      <c r="H71" s="30">
        <v>674937.38084546744</v>
      </c>
      <c r="I71" s="30">
        <v>4374720.074676414</v>
      </c>
      <c r="J71" s="30">
        <v>4379185.2061206447</v>
      </c>
      <c r="K71" s="30">
        <v>4355493.2045767056</v>
      </c>
      <c r="L71" s="164">
        <v>4578492.765024446</v>
      </c>
      <c r="M71" s="31">
        <f t="shared" si="1"/>
        <v>5.1199611610784901</v>
      </c>
      <c r="N71" s="66"/>
      <c r="O71" s="66"/>
      <c r="P71" s="66"/>
      <c r="Q71" s="66"/>
      <c r="R71" s="66"/>
      <c r="S71" s="66"/>
    </row>
    <row r="72" spans="1:19" ht="18.75" hidden="1" x14ac:dyDescent="0.3">
      <c r="A72" s="21"/>
      <c r="B72" s="11" t="s">
        <v>12</v>
      </c>
      <c r="C72" s="11" t="s">
        <v>13</v>
      </c>
      <c r="D72" s="22" t="s">
        <v>185</v>
      </c>
      <c r="E72" s="11" t="s">
        <v>186</v>
      </c>
      <c r="F72" s="32" t="s">
        <v>121</v>
      </c>
      <c r="G72" s="30">
        <v>296503.18822021864</v>
      </c>
      <c r="H72" s="30">
        <v>300193.44208419078</v>
      </c>
      <c r="I72" s="30">
        <v>587736.52550974709</v>
      </c>
      <c r="J72" s="30">
        <v>564336.14195397834</v>
      </c>
      <c r="K72" s="30">
        <v>571455.38207670557</v>
      </c>
      <c r="L72" s="164">
        <v>557827.90502444631</v>
      </c>
      <c r="M72" s="31">
        <f t="shared" si="1"/>
        <v>-2.3846965974379519</v>
      </c>
      <c r="N72" s="66"/>
      <c r="O72" s="66"/>
      <c r="P72" s="66"/>
      <c r="Q72" s="66"/>
      <c r="R72" s="66"/>
      <c r="S72" s="66"/>
    </row>
    <row r="73" spans="1:19" ht="18.75" hidden="1" x14ac:dyDescent="0.3">
      <c r="A73" s="21"/>
      <c r="B73" s="11" t="s">
        <v>12</v>
      </c>
      <c r="C73" s="11" t="s">
        <v>13</v>
      </c>
      <c r="D73" s="22" t="s">
        <v>187</v>
      </c>
      <c r="E73" s="11" t="s">
        <v>188</v>
      </c>
      <c r="F73" s="32" t="s">
        <v>124</v>
      </c>
      <c r="G73" s="30">
        <v>292935.81458990194</v>
      </c>
      <c r="H73" s="30">
        <v>374743.93876127666</v>
      </c>
      <c r="I73" s="30">
        <v>3786983.5491666668</v>
      </c>
      <c r="J73" s="30">
        <v>3814849.0641666665</v>
      </c>
      <c r="K73" s="30">
        <v>3784037.8224999998</v>
      </c>
      <c r="L73" s="164">
        <v>4020664.86</v>
      </c>
      <c r="M73" s="31">
        <f t="shared" si="1"/>
        <v>6.2532947237738723</v>
      </c>
      <c r="N73" s="66"/>
      <c r="O73" s="66"/>
      <c r="P73" s="66"/>
      <c r="Q73" s="66"/>
      <c r="R73" s="66"/>
      <c r="S73" s="66"/>
    </row>
    <row r="74" spans="1:19" ht="18.75" hidden="1" x14ac:dyDescent="0.3">
      <c r="B74" s="11" t="s">
        <v>12</v>
      </c>
      <c r="C74" s="11" t="s">
        <v>13</v>
      </c>
      <c r="D74" s="22" t="s">
        <v>189</v>
      </c>
      <c r="E74" s="11" t="s">
        <v>190</v>
      </c>
      <c r="F74" s="32" t="s">
        <v>48</v>
      </c>
      <c r="G74" s="30">
        <v>304807.99531967583</v>
      </c>
      <c r="H74" s="30">
        <v>307358.97931762587</v>
      </c>
      <c r="I74" s="30">
        <v>384819.14573625423</v>
      </c>
      <c r="J74" s="30">
        <v>553876.37371568626</v>
      </c>
      <c r="K74" s="30">
        <v>807698.33260591747</v>
      </c>
      <c r="L74" s="164">
        <v>807403.89033333329</v>
      </c>
      <c r="M74" s="31">
        <f t="shared" si="1"/>
        <v>-3.6454485628834021E-2</v>
      </c>
      <c r="N74" s="66"/>
      <c r="O74" s="66"/>
      <c r="P74" s="66"/>
      <c r="Q74" s="66"/>
      <c r="R74" s="66"/>
      <c r="S74" s="66"/>
    </row>
    <row r="75" spans="1:19" ht="18.75" hidden="1" x14ac:dyDescent="0.3">
      <c r="B75" s="11" t="s">
        <v>12</v>
      </c>
      <c r="C75" s="11" t="s">
        <v>13</v>
      </c>
      <c r="D75" s="22" t="s">
        <v>191</v>
      </c>
      <c r="E75" s="11" t="s">
        <v>192</v>
      </c>
      <c r="F75" s="32" t="s">
        <v>193</v>
      </c>
      <c r="G75" s="30">
        <v>296503.18822021864</v>
      </c>
      <c r="H75" s="30">
        <v>300193.44208419078</v>
      </c>
      <c r="I75" s="30">
        <v>355038.59656958753</v>
      </c>
      <c r="J75" s="30">
        <v>496230.30954901961</v>
      </c>
      <c r="K75" s="30">
        <v>508275.5101059174</v>
      </c>
      <c r="L75" s="164">
        <v>534193.0303333333</v>
      </c>
      <c r="M75" s="31">
        <f t="shared" si="1"/>
        <v>5.0991085960476523</v>
      </c>
      <c r="N75" s="66"/>
      <c r="O75" s="66"/>
      <c r="P75" s="66"/>
      <c r="Q75" s="66"/>
      <c r="R75" s="66"/>
      <c r="S75" s="66"/>
    </row>
    <row r="76" spans="1:19" ht="18.75" hidden="1" x14ac:dyDescent="0.3">
      <c r="B76" s="11" t="s">
        <v>12</v>
      </c>
      <c r="C76" s="11" t="s">
        <v>13</v>
      </c>
      <c r="D76" s="22" t="s">
        <v>194</v>
      </c>
      <c r="E76" s="11" t="s">
        <v>195</v>
      </c>
      <c r="F76" s="32" t="s">
        <v>196</v>
      </c>
      <c r="G76" s="30">
        <v>8304.8070994572045</v>
      </c>
      <c r="H76" s="30">
        <v>7165.5372334350577</v>
      </c>
      <c r="I76" s="30">
        <v>29780.549166666668</v>
      </c>
      <c r="J76" s="30">
        <v>57646.064166666671</v>
      </c>
      <c r="K76" s="30">
        <v>299422.82250000001</v>
      </c>
      <c r="L76" s="164">
        <v>273210.86000000004</v>
      </c>
      <c r="M76" s="31">
        <f t="shared" si="1"/>
        <v>-8.7541631867423693</v>
      </c>
      <c r="N76" s="66"/>
      <c r="O76" s="66"/>
      <c r="P76" s="66"/>
      <c r="Q76" s="66"/>
      <c r="R76" s="66"/>
      <c r="S76" s="66"/>
    </row>
    <row r="77" spans="1:19" ht="18.75" hidden="1" x14ac:dyDescent="0.3">
      <c r="B77" s="11" t="s">
        <v>12</v>
      </c>
      <c r="C77" s="11" t="s">
        <v>13</v>
      </c>
      <c r="D77" s="22" t="s">
        <v>197</v>
      </c>
      <c r="E77" s="11" t="s">
        <v>198</v>
      </c>
      <c r="F77" s="32" t="s">
        <v>51</v>
      </c>
      <c r="G77" s="30">
        <v>284631.00749044475</v>
      </c>
      <c r="H77" s="30">
        <v>367578.40152784158</v>
      </c>
      <c r="I77" s="30">
        <v>3989900.9289401597</v>
      </c>
      <c r="J77" s="30">
        <v>3825308.8324049585</v>
      </c>
      <c r="K77" s="30">
        <v>3547794.8719707881</v>
      </c>
      <c r="L77" s="164">
        <v>3771088.8746911129</v>
      </c>
      <c r="M77" s="31">
        <f t="shared" si="1"/>
        <v>6.2938814327865966</v>
      </c>
      <c r="N77" s="66"/>
      <c r="O77" s="66"/>
      <c r="P77" s="66"/>
      <c r="Q77" s="66"/>
      <c r="R77" s="66"/>
      <c r="S77" s="66"/>
    </row>
    <row r="78" spans="1:19" ht="18.75" hidden="1" x14ac:dyDescent="0.3">
      <c r="B78" s="11" t="s">
        <v>12</v>
      </c>
      <c r="C78" s="11" t="s">
        <v>13</v>
      </c>
      <c r="D78" s="22" t="s">
        <v>199</v>
      </c>
      <c r="E78" s="11" t="s">
        <v>200</v>
      </c>
      <c r="F78" s="32" t="s">
        <v>193</v>
      </c>
      <c r="G78" s="30">
        <v>0</v>
      </c>
      <c r="H78" s="30">
        <v>0</v>
      </c>
      <c r="I78" s="30">
        <v>232697.92894015956</v>
      </c>
      <c r="J78" s="30">
        <v>68105.832404958681</v>
      </c>
      <c r="K78" s="30">
        <v>63179.871970788117</v>
      </c>
      <c r="L78" s="164">
        <v>23634.874691113029</v>
      </c>
      <c r="M78" s="31">
        <f t="shared" si="1"/>
        <v>-62.59113234347663</v>
      </c>
      <c r="N78" s="66"/>
      <c r="O78" s="66"/>
      <c r="P78" s="66"/>
      <c r="Q78" s="66"/>
      <c r="R78" s="66"/>
      <c r="S78" s="66"/>
    </row>
    <row r="79" spans="1:19" ht="18.75" hidden="1" x14ac:dyDescent="0.3">
      <c r="B79" s="11" t="s">
        <v>12</v>
      </c>
      <c r="C79" s="11" t="s">
        <v>13</v>
      </c>
      <c r="D79" s="22" t="s">
        <v>201</v>
      </c>
      <c r="E79" s="11" t="s">
        <v>202</v>
      </c>
      <c r="F79" s="32" t="s">
        <v>196</v>
      </c>
      <c r="G79" s="30">
        <v>284631.00749044475</v>
      </c>
      <c r="H79" s="30">
        <v>367578.40152784158</v>
      </c>
      <c r="I79" s="30">
        <v>3757203</v>
      </c>
      <c r="J79" s="30">
        <v>3757203</v>
      </c>
      <c r="K79" s="30">
        <v>3484615</v>
      </c>
      <c r="L79" s="164">
        <v>3747454</v>
      </c>
      <c r="M79" s="31">
        <f t="shared" si="1"/>
        <v>7.5428418921459128</v>
      </c>
      <c r="N79" s="66"/>
      <c r="O79" s="66"/>
      <c r="P79" s="66"/>
      <c r="Q79" s="66"/>
      <c r="R79" s="66"/>
      <c r="S79" s="66"/>
    </row>
    <row r="80" spans="1:19" ht="18.75" x14ac:dyDescent="0.3">
      <c r="B80" s="11" t="s">
        <v>12</v>
      </c>
      <c r="C80" s="11" t="s">
        <v>13</v>
      </c>
      <c r="D80" s="22" t="s">
        <v>203</v>
      </c>
      <c r="E80" s="11" t="s">
        <v>204</v>
      </c>
      <c r="F80" s="29" t="s">
        <v>205</v>
      </c>
      <c r="G80" s="30">
        <v>110750</v>
      </c>
      <c r="H80" s="30">
        <v>107664.95442000001</v>
      </c>
      <c r="I80" s="30">
        <v>125849</v>
      </c>
      <c r="J80" s="30">
        <v>135076</v>
      </c>
      <c r="K80" s="30">
        <v>154490</v>
      </c>
      <c r="L80" s="164">
        <v>180918</v>
      </c>
      <c r="M80" s="31">
        <f t="shared" si="1"/>
        <v>17.106608841996241</v>
      </c>
      <c r="N80" s="66"/>
      <c r="O80" s="66"/>
      <c r="P80" s="66"/>
      <c r="Q80" s="66"/>
      <c r="R80" s="66"/>
      <c r="S80" s="66"/>
    </row>
    <row r="81" spans="1:41" ht="18.75" x14ac:dyDescent="0.3">
      <c r="B81" s="11" t="s">
        <v>12</v>
      </c>
      <c r="C81" s="11" t="s">
        <v>13</v>
      </c>
      <c r="D81" s="22" t="s">
        <v>206</v>
      </c>
      <c r="E81" s="11" t="s">
        <v>207</v>
      </c>
      <c r="F81" s="47" t="s">
        <v>208</v>
      </c>
      <c r="G81" s="48">
        <v>110750</v>
      </c>
      <c r="H81" s="48">
        <v>107664.95442000001</v>
      </c>
      <c r="I81" s="48">
        <v>125849</v>
      </c>
      <c r="J81" s="48">
        <v>135076</v>
      </c>
      <c r="K81" s="48">
        <v>154490</v>
      </c>
      <c r="L81" s="166">
        <v>180918</v>
      </c>
      <c r="M81" s="31">
        <f t="shared" si="1"/>
        <v>17.106608841996241</v>
      </c>
      <c r="N81" s="66"/>
      <c r="O81" s="66"/>
      <c r="P81" s="66"/>
      <c r="Q81" s="66"/>
      <c r="R81" s="66"/>
      <c r="S81" s="66"/>
    </row>
    <row r="82" spans="1:41" ht="18.75" hidden="1" x14ac:dyDescent="0.3">
      <c r="B82" s="11" t="s">
        <v>12</v>
      </c>
      <c r="C82" s="11" t="s">
        <v>13</v>
      </c>
      <c r="D82" s="22" t="s">
        <v>209</v>
      </c>
      <c r="E82" s="11" t="s">
        <v>210</v>
      </c>
      <c r="F82" s="49" t="s">
        <v>211</v>
      </c>
      <c r="G82" s="50">
        <v>0</v>
      </c>
      <c r="H82" s="50">
        <v>0</v>
      </c>
      <c r="I82" s="50">
        <v>2254</v>
      </c>
      <c r="J82" s="50">
        <v>2161</v>
      </c>
      <c r="K82" s="51">
        <v>80833</v>
      </c>
      <c r="L82" s="167">
        <v>106811</v>
      </c>
      <c r="M82" s="31">
        <f t="shared" si="1"/>
        <v>32.137864486039128</v>
      </c>
      <c r="N82" s="66"/>
      <c r="O82" s="66"/>
      <c r="P82" s="66"/>
      <c r="Q82" s="66"/>
      <c r="R82" s="66"/>
      <c r="S82" s="66"/>
    </row>
    <row r="83" spans="1:41" ht="18.75" hidden="1" x14ac:dyDescent="0.3">
      <c r="B83" s="11" t="s">
        <v>12</v>
      </c>
      <c r="C83" s="11" t="s">
        <v>13</v>
      </c>
      <c r="D83" s="22" t="s">
        <v>212</v>
      </c>
      <c r="E83" s="11" t="s">
        <v>213</v>
      </c>
      <c r="F83" s="49" t="s">
        <v>214</v>
      </c>
      <c r="G83" s="50">
        <v>0</v>
      </c>
      <c r="H83" s="50">
        <v>0</v>
      </c>
      <c r="I83" s="50">
        <v>2254</v>
      </c>
      <c r="J83" s="50">
        <v>2161</v>
      </c>
      <c r="K83" s="51">
        <v>80833</v>
      </c>
      <c r="L83" s="167">
        <v>106811</v>
      </c>
      <c r="M83" s="31">
        <f t="shared" si="1"/>
        <v>32.137864486039128</v>
      </c>
      <c r="N83" s="66"/>
      <c r="O83" s="66"/>
      <c r="P83" s="66"/>
      <c r="Q83" s="66"/>
      <c r="R83" s="66"/>
      <c r="S83" s="66"/>
    </row>
    <row r="84" spans="1:41" ht="18.75" hidden="1" x14ac:dyDescent="0.3">
      <c r="B84" s="11" t="s">
        <v>12</v>
      </c>
      <c r="C84" s="11" t="s">
        <v>13</v>
      </c>
      <c r="D84" s="22" t="s">
        <v>215</v>
      </c>
      <c r="E84" s="11" t="s">
        <v>216</v>
      </c>
      <c r="F84" s="49" t="s">
        <v>217</v>
      </c>
      <c r="G84" s="50">
        <v>0</v>
      </c>
      <c r="H84" s="50">
        <v>0</v>
      </c>
      <c r="I84" s="50">
        <v>0</v>
      </c>
      <c r="J84" s="50">
        <v>0</v>
      </c>
      <c r="K84" s="51">
        <v>0</v>
      </c>
      <c r="L84" s="167">
        <v>0</v>
      </c>
      <c r="M84" s="31" t="str">
        <f t="shared" si="1"/>
        <v>-</v>
      </c>
      <c r="N84" s="66"/>
      <c r="O84" s="66"/>
      <c r="P84" s="66"/>
      <c r="Q84" s="66"/>
      <c r="R84" s="66"/>
      <c r="S84" s="66"/>
    </row>
    <row r="85" spans="1:41" ht="18.75" hidden="1" x14ac:dyDescent="0.3">
      <c r="B85" s="11" t="s">
        <v>12</v>
      </c>
      <c r="C85" s="11" t="s">
        <v>13</v>
      </c>
      <c r="D85" s="22" t="s">
        <v>218</v>
      </c>
      <c r="E85" s="11" t="s">
        <v>219</v>
      </c>
      <c r="F85" s="49" t="s">
        <v>220</v>
      </c>
      <c r="G85" s="50">
        <v>110750</v>
      </c>
      <c r="H85" s="50">
        <v>107664.95442000001</v>
      </c>
      <c r="I85" s="50">
        <v>123595</v>
      </c>
      <c r="J85" s="50">
        <v>132915</v>
      </c>
      <c r="K85" s="51">
        <v>73657</v>
      </c>
      <c r="L85" s="167">
        <v>74107</v>
      </c>
      <c r="M85" s="31">
        <f t="shared" si="1"/>
        <v>0.61093989709057883</v>
      </c>
      <c r="N85" s="66"/>
      <c r="O85" s="66"/>
      <c r="P85" s="66"/>
      <c r="Q85" s="66"/>
      <c r="R85" s="66"/>
      <c r="S85" s="66"/>
    </row>
    <row r="86" spans="1:41" ht="18.75" hidden="1" x14ac:dyDescent="0.3">
      <c r="B86" s="11" t="s">
        <v>12</v>
      </c>
      <c r="C86" s="11" t="s">
        <v>13</v>
      </c>
      <c r="D86" s="22" t="s">
        <v>221</v>
      </c>
      <c r="E86" s="11" t="s">
        <v>222</v>
      </c>
      <c r="F86" s="49" t="s">
        <v>223</v>
      </c>
      <c r="G86" s="50">
        <v>110750</v>
      </c>
      <c r="H86" s="50">
        <v>107664.95442000001</v>
      </c>
      <c r="I86" s="50">
        <v>123595</v>
      </c>
      <c r="J86" s="50">
        <v>132915</v>
      </c>
      <c r="K86" s="51">
        <v>73657</v>
      </c>
      <c r="L86" s="167">
        <v>74107</v>
      </c>
      <c r="M86" s="31">
        <f t="shared" si="1"/>
        <v>0.61093989709057883</v>
      </c>
      <c r="N86" s="66"/>
      <c r="O86" s="66"/>
      <c r="P86" s="66"/>
      <c r="Q86" s="66"/>
      <c r="R86" s="66"/>
      <c r="S86" s="66"/>
    </row>
    <row r="87" spans="1:41" ht="18.75" hidden="1" x14ac:dyDescent="0.3">
      <c r="B87" s="11" t="s">
        <v>12</v>
      </c>
      <c r="C87" s="11" t="s">
        <v>13</v>
      </c>
      <c r="D87" s="22" t="s">
        <v>224</v>
      </c>
      <c r="E87" s="11" t="s">
        <v>225</v>
      </c>
      <c r="F87" s="49" t="s">
        <v>226</v>
      </c>
      <c r="G87" s="50">
        <v>72916.666666666672</v>
      </c>
      <c r="H87" s="50">
        <v>92194.447420000011</v>
      </c>
      <c r="I87" s="50">
        <v>94381.654584965174</v>
      </c>
      <c r="J87" s="50">
        <v>76788.909176417161</v>
      </c>
      <c r="K87" s="51">
        <v>4757</v>
      </c>
      <c r="L87" s="167">
        <v>17401</v>
      </c>
      <c r="M87" s="31">
        <f t="shared" si="1"/>
        <v>265.79777170485602</v>
      </c>
      <c r="N87" s="66"/>
      <c r="O87" s="66"/>
      <c r="P87" s="66"/>
      <c r="Q87" s="66"/>
      <c r="R87" s="66"/>
      <c r="S87" s="66"/>
    </row>
    <row r="88" spans="1:41" ht="18.75" hidden="1" x14ac:dyDescent="0.3">
      <c r="B88" s="11" t="s">
        <v>12</v>
      </c>
      <c r="C88" s="11" t="s">
        <v>13</v>
      </c>
      <c r="D88" s="22" t="s">
        <v>227</v>
      </c>
      <c r="E88" s="11" t="s">
        <v>228</v>
      </c>
      <c r="F88" s="49" t="s">
        <v>229</v>
      </c>
      <c r="G88" s="50">
        <v>37833.333333333336</v>
      </c>
      <c r="H88" s="50">
        <v>15470.507000000001</v>
      </c>
      <c r="I88" s="50">
        <v>29213.345415034826</v>
      </c>
      <c r="J88" s="50">
        <v>56126.090823582832</v>
      </c>
      <c r="K88" s="51">
        <v>68900</v>
      </c>
      <c r="L88" s="167">
        <v>56706</v>
      </c>
      <c r="M88" s="31">
        <f t="shared" si="1"/>
        <v>-17.698113207547173</v>
      </c>
      <c r="N88" s="66"/>
      <c r="O88" s="66"/>
      <c r="P88" s="66"/>
      <c r="Q88" s="66"/>
      <c r="R88" s="66"/>
      <c r="S88" s="66"/>
    </row>
    <row r="89" spans="1:41" s="45" customFormat="1" ht="18.75" hidden="1" x14ac:dyDescent="0.3">
      <c r="A89" s="43"/>
      <c r="B89" s="43" t="s">
        <v>12</v>
      </c>
      <c r="C89" s="43" t="s">
        <v>13</v>
      </c>
      <c r="D89" s="44" t="s">
        <v>230</v>
      </c>
      <c r="E89" s="43" t="s">
        <v>231</v>
      </c>
      <c r="F89" s="49" t="s">
        <v>232</v>
      </c>
      <c r="G89" s="50">
        <v>0</v>
      </c>
      <c r="H89" s="50">
        <v>0</v>
      </c>
      <c r="I89" s="50">
        <v>0</v>
      </c>
      <c r="J89" s="50">
        <v>0</v>
      </c>
      <c r="K89" s="51">
        <v>0</v>
      </c>
      <c r="L89" s="167">
        <v>0</v>
      </c>
      <c r="M89" s="31" t="str">
        <f t="shared" si="1"/>
        <v>-</v>
      </c>
      <c r="N89" s="68"/>
      <c r="O89" s="68"/>
      <c r="P89" s="68"/>
      <c r="Q89" s="68"/>
      <c r="R89" s="68"/>
      <c r="S89" s="68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O89" s="46"/>
    </row>
    <row r="90" spans="1:41" s="45" customFormat="1" ht="18.75" hidden="1" x14ac:dyDescent="0.3">
      <c r="A90" s="43"/>
      <c r="B90" s="43" t="s">
        <v>12</v>
      </c>
      <c r="C90" s="43" t="s">
        <v>13</v>
      </c>
      <c r="D90" s="44" t="s">
        <v>233</v>
      </c>
      <c r="E90" s="43" t="s">
        <v>234</v>
      </c>
      <c r="F90" s="49" t="s">
        <v>235</v>
      </c>
      <c r="G90" s="50">
        <v>0</v>
      </c>
      <c r="H90" s="50">
        <v>0</v>
      </c>
      <c r="I90" s="50">
        <v>0</v>
      </c>
      <c r="J90" s="50">
        <v>0</v>
      </c>
      <c r="K90" s="51">
        <v>0</v>
      </c>
      <c r="L90" s="167">
        <v>0</v>
      </c>
      <c r="M90" s="31" t="str">
        <f t="shared" si="1"/>
        <v>-</v>
      </c>
      <c r="N90" s="68"/>
      <c r="O90" s="68"/>
      <c r="P90" s="68"/>
      <c r="Q90" s="68"/>
      <c r="R90" s="68"/>
      <c r="S90" s="68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O90" s="46"/>
    </row>
    <row r="91" spans="1:41" s="45" customFormat="1" ht="18.75" hidden="1" x14ac:dyDescent="0.3">
      <c r="A91" s="43"/>
      <c r="B91" s="43" t="s">
        <v>12</v>
      </c>
      <c r="C91" s="43" t="s">
        <v>13</v>
      </c>
      <c r="D91" s="44" t="s">
        <v>236</v>
      </c>
      <c r="E91" s="43" t="s">
        <v>237</v>
      </c>
      <c r="F91" s="49" t="s">
        <v>238</v>
      </c>
      <c r="G91" s="50">
        <v>0</v>
      </c>
      <c r="H91" s="50">
        <v>0</v>
      </c>
      <c r="I91" s="50">
        <v>0</v>
      </c>
      <c r="J91" s="50">
        <v>0</v>
      </c>
      <c r="K91" s="51">
        <v>0</v>
      </c>
      <c r="L91" s="167">
        <v>0</v>
      </c>
      <c r="M91" s="31" t="str">
        <f t="shared" si="1"/>
        <v>-</v>
      </c>
      <c r="N91" s="68"/>
      <c r="O91" s="68"/>
      <c r="P91" s="68"/>
      <c r="Q91" s="68"/>
      <c r="R91" s="68"/>
      <c r="S91" s="68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O91" s="46"/>
    </row>
    <row r="92" spans="1:41" ht="18.75" hidden="1" x14ac:dyDescent="0.3">
      <c r="B92" s="11" t="s">
        <v>12</v>
      </c>
      <c r="C92" s="11" t="s">
        <v>13</v>
      </c>
      <c r="D92" s="22" t="s">
        <v>239</v>
      </c>
      <c r="E92" s="11" t="s">
        <v>240</v>
      </c>
      <c r="F92" s="49" t="s">
        <v>241</v>
      </c>
      <c r="G92" s="50">
        <v>0</v>
      </c>
      <c r="H92" s="50">
        <v>0</v>
      </c>
      <c r="I92" s="50">
        <v>0</v>
      </c>
      <c r="J92" s="50">
        <v>0</v>
      </c>
      <c r="K92" s="51">
        <v>0</v>
      </c>
      <c r="L92" s="167">
        <v>0</v>
      </c>
      <c r="M92" s="31" t="str">
        <f t="shared" si="1"/>
        <v>-</v>
      </c>
      <c r="N92" s="66"/>
      <c r="O92" s="66"/>
      <c r="P92" s="66"/>
      <c r="Q92" s="66"/>
      <c r="R92" s="66"/>
      <c r="S92" s="66"/>
    </row>
    <row r="93" spans="1:41" ht="19.5" x14ac:dyDescent="0.3">
      <c r="D93" s="22"/>
      <c r="F93" s="52" t="s">
        <v>242</v>
      </c>
      <c r="G93" s="71">
        <v>2015</v>
      </c>
      <c r="H93" s="71">
        <v>2016</v>
      </c>
      <c r="I93" s="71">
        <v>2017</v>
      </c>
      <c r="J93" s="71">
        <v>2018</v>
      </c>
      <c r="K93" s="71">
        <v>2019</v>
      </c>
      <c r="L93" s="160" t="s">
        <v>482</v>
      </c>
      <c r="M93" s="34"/>
      <c r="N93" s="66"/>
      <c r="O93" s="66"/>
      <c r="P93" s="66"/>
      <c r="Q93" s="66"/>
      <c r="R93" s="66"/>
      <c r="S93" s="66"/>
    </row>
    <row r="94" spans="1:41" ht="18.75" x14ac:dyDescent="0.3">
      <c r="B94" s="11" t="s">
        <v>12</v>
      </c>
      <c r="C94" s="11" t="s">
        <v>13</v>
      </c>
      <c r="D94" s="22" t="s">
        <v>243</v>
      </c>
      <c r="E94" s="11" t="s">
        <v>244</v>
      </c>
      <c r="F94" s="26" t="s">
        <v>245</v>
      </c>
      <c r="G94" s="27">
        <v>117155235.37633321</v>
      </c>
      <c r="H94" s="27">
        <v>111423650.29478157</v>
      </c>
      <c r="I94" s="27">
        <v>111553489.45170011</v>
      </c>
      <c r="J94" s="27">
        <v>104451342.41371149</v>
      </c>
      <c r="K94" s="27">
        <v>106989499.08427523</v>
      </c>
      <c r="L94" s="163">
        <v>81266757.613632083</v>
      </c>
      <c r="M94" s="53">
        <f t="shared" si="1"/>
        <v>-24.042304797016989</v>
      </c>
      <c r="N94" s="69"/>
      <c r="O94" s="69"/>
      <c r="P94" s="69"/>
      <c r="Q94" s="69"/>
      <c r="R94" s="69"/>
      <c r="S94" s="69"/>
    </row>
    <row r="95" spans="1:41" ht="18.75" x14ac:dyDescent="0.3">
      <c r="B95" s="11" t="s">
        <v>12</v>
      </c>
      <c r="C95" s="11" t="s">
        <v>13</v>
      </c>
      <c r="D95" s="22" t="s">
        <v>246</v>
      </c>
      <c r="E95" s="11" t="s">
        <v>247</v>
      </c>
      <c r="F95" s="29" t="s">
        <v>22</v>
      </c>
      <c r="G95" s="30">
        <v>33701400.171752989</v>
      </c>
      <c r="H95" s="30">
        <v>33265378.160694379</v>
      </c>
      <c r="I95" s="30">
        <v>35329957.216667086</v>
      </c>
      <c r="J95" s="30">
        <v>34712273.54849112</v>
      </c>
      <c r="K95" s="30">
        <v>35208073.722714029</v>
      </c>
      <c r="L95" s="164">
        <v>25575544.425835151</v>
      </c>
      <c r="M95" s="34">
        <f t="shared" si="1"/>
        <v>-27.358864823850272</v>
      </c>
      <c r="N95" s="69"/>
      <c r="O95" s="69"/>
      <c r="P95" s="69"/>
      <c r="Q95" s="69"/>
      <c r="R95" s="69"/>
      <c r="S95" s="69"/>
    </row>
    <row r="96" spans="1:41" ht="18.75" x14ac:dyDescent="0.3">
      <c r="B96" s="11" t="s">
        <v>12</v>
      </c>
      <c r="C96" s="11" t="s">
        <v>13</v>
      </c>
      <c r="D96" s="22" t="s">
        <v>248</v>
      </c>
      <c r="E96" s="11" t="s">
        <v>249</v>
      </c>
      <c r="F96" s="32" t="s">
        <v>232</v>
      </c>
      <c r="G96" s="30">
        <v>33116210.739001151</v>
      </c>
      <c r="H96" s="30">
        <v>32352732.318491355</v>
      </c>
      <c r="I96" s="30">
        <v>34888104.465291709</v>
      </c>
      <c r="J96" s="30">
        <v>34268378.87160778</v>
      </c>
      <c r="K96" s="30">
        <v>34768728.008382298</v>
      </c>
      <c r="L96" s="164">
        <v>25462692.014257316</v>
      </c>
      <c r="M96" s="34">
        <f t="shared" si="1"/>
        <v>-26.765534798631162</v>
      </c>
      <c r="N96" s="66"/>
      <c r="O96" s="66"/>
      <c r="P96" s="66"/>
      <c r="Q96" s="66"/>
      <c r="R96" s="66"/>
      <c r="S96" s="66"/>
    </row>
    <row r="97" spans="1:41" ht="18.75" x14ac:dyDescent="0.3">
      <c r="B97" s="11" t="s">
        <v>12</v>
      </c>
      <c r="C97" s="11" t="s">
        <v>13</v>
      </c>
      <c r="D97" s="22" t="s">
        <v>250</v>
      </c>
      <c r="E97" s="11" t="s">
        <v>251</v>
      </c>
      <c r="F97" s="32" t="s">
        <v>252</v>
      </c>
      <c r="G97" s="30">
        <v>585189.4327518366</v>
      </c>
      <c r="H97" s="30">
        <v>912645.84220302536</v>
      </c>
      <c r="I97" s="30">
        <v>441852.7513753805</v>
      </c>
      <c r="J97" s="30">
        <v>443894.67688334011</v>
      </c>
      <c r="K97" s="30">
        <v>439345.71433172881</v>
      </c>
      <c r="L97" s="164">
        <v>112852.41157783424</v>
      </c>
      <c r="M97" s="34">
        <f t="shared" si="1"/>
        <v>-74.31352852741729</v>
      </c>
      <c r="N97" s="66"/>
      <c r="O97" s="66"/>
      <c r="P97" s="66"/>
      <c r="Q97" s="66"/>
      <c r="R97" s="66"/>
      <c r="S97" s="66"/>
    </row>
    <row r="98" spans="1:41" ht="18.75" x14ac:dyDescent="0.3">
      <c r="B98" s="11" t="s">
        <v>12</v>
      </c>
      <c r="C98" s="11" t="s">
        <v>13</v>
      </c>
      <c r="D98" s="22" t="s">
        <v>253</v>
      </c>
      <c r="E98" s="11" t="s">
        <v>254</v>
      </c>
      <c r="F98" s="29" t="s">
        <v>31</v>
      </c>
      <c r="G98" s="33">
        <v>17259615.6011758</v>
      </c>
      <c r="H98" s="33">
        <v>19285446.271666665</v>
      </c>
      <c r="I98" s="33">
        <v>17637195.897063605</v>
      </c>
      <c r="J98" s="33">
        <v>16760161.525833335</v>
      </c>
      <c r="K98" s="33">
        <v>18741216.398333333</v>
      </c>
      <c r="L98" s="165">
        <v>3759665.0201304001</v>
      </c>
      <c r="M98" s="54">
        <f t="shared" si="1"/>
        <v>-79.939055500875881</v>
      </c>
      <c r="N98" s="70"/>
      <c r="O98" s="70"/>
      <c r="P98" s="70"/>
      <c r="Q98" s="70"/>
      <c r="R98" s="70"/>
      <c r="S98" s="70"/>
    </row>
    <row r="99" spans="1:41" ht="18.75" x14ac:dyDescent="0.3">
      <c r="B99" s="11" t="s">
        <v>12</v>
      </c>
      <c r="C99" s="11" t="s">
        <v>13</v>
      </c>
      <c r="D99" s="22" t="s">
        <v>255</v>
      </c>
      <c r="E99" s="11" t="s">
        <v>256</v>
      </c>
      <c r="F99" s="32" t="s">
        <v>257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164">
        <v>110352.58679706602</v>
      </c>
      <c r="M99" s="34" t="str">
        <f t="shared" si="1"/>
        <v>-</v>
      </c>
      <c r="N99" s="66"/>
      <c r="O99" s="66"/>
      <c r="P99" s="66"/>
      <c r="Q99" s="66"/>
      <c r="R99" s="66"/>
      <c r="S99" s="66"/>
    </row>
    <row r="100" spans="1:41" s="45" customFormat="1" ht="18.75" hidden="1" x14ac:dyDescent="0.3">
      <c r="A100" s="43"/>
      <c r="B100" s="43" t="s">
        <v>12</v>
      </c>
      <c r="C100" s="43" t="s">
        <v>13</v>
      </c>
      <c r="D100" s="44" t="s">
        <v>258</v>
      </c>
      <c r="E100" s="43" t="s">
        <v>259</v>
      </c>
      <c r="F100" s="32" t="s">
        <v>160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164">
        <v>0</v>
      </c>
      <c r="M100" s="34" t="str">
        <f t="shared" si="1"/>
        <v>-</v>
      </c>
      <c r="N100" s="68"/>
      <c r="O100" s="68"/>
      <c r="P100" s="68"/>
      <c r="Q100" s="68"/>
      <c r="R100" s="68"/>
      <c r="S100" s="68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O100" s="46"/>
    </row>
    <row r="101" spans="1:41" s="45" customFormat="1" ht="18.75" hidden="1" x14ac:dyDescent="0.3">
      <c r="A101" s="43"/>
      <c r="B101" s="43" t="s">
        <v>12</v>
      </c>
      <c r="C101" s="43" t="s">
        <v>13</v>
      </c>
      <c r="D101" s="44" t="s">
        <v>260</v>
      </c>
      <c r="E101" s="43" t="s">
        <v>261</v>
      </c>
      <c r="F101" s="32" t="s">
        <v>115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164">
        <v>0</v>
      </c>
      <c r="M101" s="34" t="str">
        <f t="shared" si="1"/>
        <v>-</v>
      </c>
      <c r="N101" s="68"/>
      <c r="O101" s="68"/>
      <c r="P101" s="68"/>
      <c r="Q101" s="68"/>
      <c r="R101" s="68"/>
      <c r="S101" s="68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O101" s="46"/>
    </row>
    <row r="102" spans="1:41" ht="18.75" hidden="1" x14ac:dyDescent="0.3">
      <c r="B102" s="11" t="s">
        <v>12</v>
      </c>
      <c r="C102" s="11" t="s">
        <v>13</v>
      </c>
      <c r="D102" s="22" t="s">
        <v>262</v>
      </c>
      <c r="E102" s="11" t="s">
        <v>263</v>
      </c>
      <c r="F102" s="32" t="s">
        <v>146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164">
        <v>0</v>
      </c>
      <c r="M102" s="34" t="str">
        <f t="shared" si="1"/>
        <v>-</v>
      </c>
      <c r="N102" s="66"/>
      <c r="O102" s="66"/>
      <c r="P102" s="66"/>
      <c r="Q102" s="66"/>
      <c r="R102" s="66"/>
      <c r="S102" s="66"/>
    </row>
    <row r="103" spans="1:41" ht="18.75" hidden="1" x14ac:dyDescent="0.3">
      <c r="B103" s="11" t="s">
        <v>12</v>
      </c>
      <c r="C103" s="11" t="s">
        <v>13</v>
      </c>
      <c r="D103" s="22" t="s">
        <v>264</v>
      </c>
      <c r="E103" s="11" t="s">
        <v>265</v>
      </c>
      <c r="F103" s="32" t="s">
        <v>127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164">
        <v>0</v>
      </c>
      <c r="M103" s="34" t="str">
        <f t="shared" si="1"/>
        <v>-</v>
      </c>
      <c r="N103" s="66"/>
      <c r="O103" s="66"/>
      <c r="P103" s="66"/>
      <c r="Q103" s="66"/>
      <c r="R103" s="66"/>
      <c r="S103" s="66"/>
    </row>
    <row r="104" spans="1:41" ht="18.75" hidden="1" x14ac:dyDescent="0.3">
      <c r="B104" s="11" t="s">
        <v>12</v>
      </c>
      <c r="C104" s="11" t="s">
        <v>13</v>
      </c>
      <c r="D104" s="22" t="s">
        <v>266</v>
      </c>
      <c r="E104" s="11" t="s">
        <v>267</v>
      </c>
      <c r="F104" s="32" t="s">
        <v>130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164">
        <v>110352.58679706602</v>
      </c>
      <c r="M104" s="34" t="str">
        <f t="shared" si="1"/>
        <v>-</v>
      </c>
      <c r="N104" s="66"/>
      <c r="O104" s="66"/>
      <c r="P104" s="66"/>
      <c r="Q104" s="66"/>
      <c r="R104" s="66"/>
      <c r="S104" s="66"/>
    </row>
    <row r="105" spans="1:41" ht="18.75" hidden="1" x14ac:dyDescent="0.3">
      <c r="B105" s="11" t="s">
        <v>12</v>
      </c>
      <c r="C105" s="11" t="s">
        <v>13</v>
      </c>
      <c r="D105" s="22" t="s">
        <v>268</v>
      </c>
      <c r="E105" s="11" t="s">
        <v>269</v>
      </c>
      <c r="F105" s="32" t="s">
        <v>48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164">
        <v>0</v>
      </c>
      <c r="M105" s="34" t="str">
        <f t="shared" si="1"/>
        <v>-</v>
      </c>
      <c r="N105" s="66"/>
      <c r="O105" s="66"/>
      <c r="P105" s="66"/>
      <c r="Q105" s="66"/>
      <c r="R105" s="66"/>
      <c r="S105" s="66"/>
    </row>
    <row r="106" spans="1:41" ht="18.75" hidden="1" x14ac:dyDescent="0.3">
      <c r="B106" s="11" t="s">
        <v>12</v>
      </c>
      <c r="C106" s="11" t="s">
        <v>13</v>
      </c>
      <c r="D106" s="22" t="s">
        <v>270</v>
      </c>
      <c r="E106" s="11" t="s">
        <v>271</v>
      </c>
      <c r="F106" s="32" t="s">
        <v>135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164">
        <v>110352.58679706602</v>
      </c>
      <c r="M106" s="34" t="str">
        <f t="shared" si="1"/>
        <v>-</v>
      </c>
      <c r="N106" s="66"/>
      <c r="O106" s="66"/>
      <c r="P106" s="66"/>
      <c r="Q106" s="66"/>
      <c r="R106" s="66"/>
      <c r="S106" s="66"/>
    </row>
    <row r="107" spans="1:41" s="45" customFormat="1" ht="18.75" hidden="1" x14ac:dyDescent="0.3">
      <c r="A107" s="43"/>
      <c r="B107" s="43" t="s">
        <v>12</v>
      </c>
      <c r="C107" s="43" t="s">
        <v>13</v>
      </c>
      <c r="D107" s="44" t="s">
        <v>272</v>
      </c>
      <c r="E107" s="43" t="s">
        <v>273</v>
      </c>
      <c r="F107" s="32" t="s">
        <v>274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164">
        <v>0</v>
      </c>
      <c r="M107" s="34" t="str">
        <f t="shared" si="1"/>
        <v>-</v>
      </c>
      <c r="N107" s="68"/>
      <c r="O107" s="68"/>
      <c r="P107" s="68"/>
      <c r="Q107" s="68"/>
      <c r="R107" s="68"/>
      <c r="S107" s="68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O107" s="46"/>
    </row>
    <row r="108" spans="1:41" s="45" customFormat="1" ht="18.75" hidden="1" x14ac:dyDescent="0.3">
      <c r="A108" s="43"/>
      <c r="B108" s="43" t="s">
        <v>12</v>
      </c>
      <c r="C108" s="43" t="s">
        <v>13</v>
      </c>
      <c r="D108" s="44" t="s">
        <v>275</v>
      </c>
      <c r="E108" s="43" t="s">
        <v>276</v>
      </c>
      <c r="F108" s="32" t="s">
        <v>277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164">
        <v>0</v>
      </c>
      <c r="M108" s="34" t="str">
        <f t="shared" si="1"/>
        <v>-</v>
      </c>
      <c r="N108" s="68"/>
      <c r="O108" s="68"/>
      <c r="P108" s="68"/>
      <c r="Q108" s="68"/>
      <c r="R108" s="68"/>
      <c r="S108" s="68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O108" s="46"/>
    </row>
    <row r="109" spans="1:41" s="45" customFormat="1" ht="18.75" hidden="1" x14ac:dyDescent="0.3">
      <c r="A109" s="43"/>
      <c r="B109" s="43" t="s">
        <v>12</v>
      </c>
      <c r="C109" s="43" t="s">
        <v>13</v>
      </c>
      <c r="D109" s="44" t="s">
        <v>278</v>
      </c>
      <c r="E109" s="43" t="s">
        <v>279</v>
      </c>
      <c r="F109" s="32" t="s">
        <v>280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164">
        <v>0</v>
      </c>
      <c r="M109" s="34" t="str">
        <f t="shared" si="1"/>
        <v>-</v>
      </c>
      <c r="N109" s="68"/>
      <c r="O109" s="68"/>
      <c r="P109" s="68"/>
      <c r="Q109" s="68"/>
      <c r="R109" s="68"/>
      <c r="S109" s="68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O109" s="46"/>
    </row>
    <row r="110" spans="1:41" s="45" customFormat="1" ht="18.75" hidden="1" x14ac:dyDescent="0.3">
      <c r="A110" s="43"/>
      <c r="B110" s="43" t="s">
        <v>12</v>
      </c>
      <c r="C110" s="43" t="s">
        <v>13</v>
      </c>
      <c r="D110" s="44" t="s">
        <v>281</v>
      </c>
      <c r="E110" s="43" t="s">
        <v>282</v>
      </c>
      <c r="F110" s="32" t="s">
        <v>283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164">
        <v>0</v>
      </c>
      <c r="M110" s="34" t="str">
        <f t="shared" si="1"/>
        <v>-</v>
      </c>
      <c r="N110" s="68"/>
      <c r="O110" s="68"/>
      <c r="P110" s="68"/>
      <c r="Q110" s="68"/>
      <c r="R110" s="68"/>
      <c r="S110" s="68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O110" s="46"/>
    </row>
    <row r="111" spans="1:41" s="45" customFormat="1" ht="18.75" hidden="1" x14ac:dyDescent="0.3">
      <c r="A111" s="43"/>
      <c r="B111" s="43" t="s">
        <v>12</v>
      </c>
      <c r="C111" s="43" t="s">
        <v>13</v>
      </c>
      <c r="D111" s="44" t="s">
        <v>284</v>
      </c>
      <c r="E111" s="43" t="s">
        <v>285</v>
      </c>
      <c r="F111" s="32" t="s">
        <v>286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164">
        <v>0</v>
      </c>
      <c r="M111" s="34" t="str">
        <f t="shared" si="1"/>
        <v>-</v>
      </c>
      <c r="N111" s="68"/>
      <c r="O111" s="68"/>
      <c r="P111" s="68"/>
      <c r="Q111" s="68"/>
      <c r="R111" s="68"/>
      <c r="S111" s="68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O111" s="46"/>
    </row>
    <row r="112" spans="1:41" ht="18.75" x14ac:dyDescent="0.3">
      <c r="B112" s="11" t="s">
        <v>12</v>
      </c>
      <c r="C112" s="11" t="s">
        <v>13</v>
      </c>
      <c r="D112" s="22" t="s">
        <v>287</v>
      </c>
      <c r="E112" s="11" t="s">
        <v>288</v>
      </c>
      <c r="F112" s="32" t="s">
        <v>289</v>
      </c>
      <c r="G112" s="30">
        <v>17259615.6011758</v>
      </c>
      <c r="H112" s="30">
        <v>19285446.271666665</v>
      </c>
      <c r="I112" s="30">
        <v>17637195.897063605</v>
      </c>
      <c r="J112" s="30">
        <v>16760161.525833335</v>
      </c>
      <c r="K112" s="30">
        <v>18741216.398333333</v>
      </c>
      <c r="L112" s="164">
        <v>3649312.433333334</v>
      </c>
      <c r="M112" s="34">
        <f t="shared" si="1"/>
        <v>-80.527878469735455</v>
      </c>
      <c r="N112" s="66"/>
      <c r="O112" s="66"/>
      <c r="P112" s="66"/>
      <c r="Q112" s="66"/>
      <c r="R112" s="66"/>
      <c r="S112" s="66"/>
    </row>
    <row r="113" spans="1:41" s="39" customFormat="1" ht="18.75" x14ac:dyDescent="0.3">
      <c r="A113" s="36"/>
      <c r="B113" s="36" t="s">
        <v>12</v>
      </c>
      <c r="C113" s="36" t="s">
        <v>13</v>
      </c>
      <c r="D113" s="37" t="s">
        <v>290</v>
      </c>
      <c r="E113" s="36" t="s">
        <v>291</v>
      </c>
      <c r="F113" s="32" t="s">
        <v>292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164">
        <v>0</v>
      </c>
      <c r="M113" s="34" t="str">
        <f t="shared" si="1"/>
        <v>-</v>
      </c>
      <c r="N113" s="67"/>
      <c r="O113" s="67"/>
      <c r="P113" s="67"/>
      <c r="Q113" s="67"/>
      <c r="R113" s="67"/>
      <c r="S113" s="67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O113" s="40"/>
    </row>
    <row r="114" spans="1:41" ht="18.75" customHeight="1" x14ac:dyDescent="0.3">
      <c r="B114" s="11" t="s">
        <v>12</v>
      </c>
      <c r="C114" s="11" t="s">
        <v>13</v>
      </c>
      <c r="D114" s="22" t="s">
        <v>293</v>
      </c>
      <c r="E114" s="11" t="s">
        <v>294</v>
      </c>
      <c r="F114" s="32" t="s">
        <v>295</v>
      </c>
      <c r="G114" s="30">
        <v>16745963.359166669</v>
      </c>
      <c r="H114" s="30">
        <v>18804611.438333333</v>
      </c>
      <c r="I114" s="30">
        <v>17048707.787500001</v>
      </c>
      <c r="J114" s="30">
        <v>16120071.692500001</v>
      </c>
      <c r="K114" s="30">
        <v>18234544.398333333</v>
      </c>
      <c r="L114" s="164">
        <v>3313944.433333334</v>
      </c>
      <c r="M114" s="31">
        <f t="shared" si="1"/>
        <v>-81.826009134419436</v>
      </c>
      <c r="N114" s="66"/>
      <c r="O114" s="66"/>
      <c r="P114" s="66"/>
      <c r="Q114" s="66"/>
      <c r="R114" s="66"/>
      <c r="S114" s="66"/>
    </row>
    <row r="115" spans="1:41" ht="18.75" x14ac:dyDescent="0.3">
      <c r="B115" s="11" t="s">
        <v>12</v>
      </c>
      <c r="C115" s="11" t="s">
        <v>13</v>
      </c>
      <c r="D115" s="22" t="s">
        <v>296</v>
      </c>
      <c r="E115" s="11" t="s">
        <v>297</v>
      </c>
      <c r="F115" s="32" t="s">
        <v>298</v>
      </c>
      <c r="G115" s="30">
        <v>284080</v>
      </c>
      <c r="H115" s="30">
        <v>293192</v>
      </c>
      <c r="I115" s="30">
        <v>265856</v>
      </c>
      <c r="J115" s="30">
        <v>261300</v>
      </c>
      <c r="K115" s="30">
        <v>0</v>
      </c>
      <c r="L115" s="164">
        <v>0</v>
      </c>
      <c r="M115" s="31" t="str">
        <f t="shared" si="1"/>
        <v>-</v>
      </c>
      <c r="N115" s="66"/>
      <c r="O115" s="66"/>
      <c r="P115" s="66"/>
      <c r="Q115" s="66"/>
      <c r="R115" s="66"/>
      <c r="S115" s="66"/>
    </row>
    <row r="116" spans="1:41" ht="18.75" x14ac:dyDescent="0.3">
      <c r="B116" s="11" t="s">
        <v>12</v>
      </c>
      <c r="C116" s="11" t="s">
        <v>13</v>
      </c>
      <c r="D116" s="22" t="s">
        <v>299</v>
      </c>
      <c r="E116" s="11" t="s">
        <v>300</v>
      </c>
      <c r="F116" s="32" t="s">
        <v>301</v>
      </c>
      <c r="G116" s="30">
        <v>229572.24200913243</v>
      </c>
      <c r="H116" s="30">
        <v>187642.83333333334</v>
      </c>
      <c r="I116" s="30">
        <v>322632.1095636026</v>
      </c>
      <c r="J116" s="30">
        <v>378789.83333333337</v>
      </c>
      <c r="K116" s="30">
        <v>506672</v>
      </c>
      <c r="L116" s="164">
        <v>335368</v>
      </c>
      <c r="M116" s="31">
        <f t="shared" si="1"/>
        <v>-33.809644109009376</v>
      </c>
      <c r="N116" s="66"/>
      <c r="O116" s="66"/>
      <c r="P116" s="66"/>
      <c r="Q116" s="66"/>
      <c r="R116" s="66"/>
      <c r="S116" s="66"/>
    </row>
    <row r="117" spans="1:41" ht="18.75" hidden="1" x14ac:dyDescent="0.3">
      <c r="B117" s="11" t="s">
        <v>12</v>
      </c>
      <c r="C117" s="11" t="s">
        <v>13</v>
      </c>
      <c r="D117" s="22" t="s">
        <v>302</v>
      </c>
      <c r="E117" s="11" t="s">
        <v>303</v>
      </c>
      <c r="F117" s="32" t="s">
        <v>121</v>
      </c>
      <c r="G117" s="30">
        <v>31173.24200913242</v>
      </c>
      <c r="H117" s="30">
        <v>3072.833333333333</v>
      </c>
      <c r="I117" s="30">
        <v>0</v>
      </c>
      <c r="J117" s="30">
        <v>21172</v>
      </c>
      <c r="K117" s="30">
        <v>21172</v>
      </c>
      <c r="L117" s="164">
        <v>21172</v>
      </c>
      <c r="M117" s="31">
        <f t="shared" si="1"/>
        <v>0</v>
      </c>
      <c r="N117" s="66"/>
      <c r="O117" s="66"/>
      <c r="P117" s="66"/>
      <c r="Q117" s="66"/>
      <c r="R117" s="66"/>
      <c r="S117" s="66"/>
    </row>
    <row r="118" spans="1:41" ht="18.75" hidden="1" x14ac:dyDescent="0.3">
      <c r="B118" s="11" t="s">
        <v>12</v>
      </c>
      <c r="C118" s="11" t="s">
        <v>13</v>
      </c>
      <c r="D118" s="22" t="s">
        <v>304</v>
      </c>
      <c r="E118" s="11" t="s">
        <v>305</v>
      </c>
      <c r="F118" s="32" t="s">
        <v>124</v>
      </c>
      <c r="G118" s="30">
        <v>198399</v>
      </c>
      <c r="H118" s="30">
        <v>184570</v>
      </c>
      <c r="I118" s="30">
        <v>322632.1095636026</v>
      </c>
      <c r="J118" s="30">
        <v>357617.83333333337</v>
      </c>
      <c r="K118" s="30">
        <v>485500</v>
      </c>
      <c r="L118" s="164">
        <v>314196</v>
      </c>
      <c r="M118" s="31">
        <f t="shared" si="1"/>
        <v>-35.28403707518023</v>
      </c>
      <c r="N118" s="66"/>
      <c r="O118" s="66"/>
      <c r="P118" s="66"/>
      <c r="Q118" s="66"/>
      <c r="R118" s="66"/>
      <c r="S118" s="66"/>
    </row>
    <row r="119" spans="1:41" ht="18.75" hidden="1" x14ac:dyDescent="0.3">
      <c r="B119" s="11" t="s">
        <v>12</v>
      </c>
      <c r="C119" s="11" t="s">
        <v>13</v>
      </c>
      <c r="D119" s="22" t="s">
        <v>306</v>
      </c>
      <c r="E119" s="11" t="s">
        <v>307</v>
      </c>
      <c r="F119" s="32" t="s">
        <v>48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164">
        <v>0</v>
      </c>
      <c r="M119" s="31" t="str">
        <f t="shared" si="1"/>
        <v>-</v>
      </c>
      <c r="N119" s="66"/>
      <c r="O119" s="66"/>
      <c r="P119" s="66"/>
      <c r="Q119" s="66"/>
      <c r="R119" s="66"/>
      <c r="S119" s="66"/>
    </row>
    <row r="120" spans="1:41" s="45" customFormat="1" ht="18.75" hidden="1" x14ac:dyDescent="0.3">
      <c r="A120" s="43"/>
      <c r="B120" s="43" t="s">
        <v>12</v>
      </c>
      <c r="C120" s="43" t="s">
        <v>13</v>
      </c>
      <c r="D120" s="44" t="s">
        <v>308</v>
      </c>
      <c r="E120" s="43" t="s">
        <v>309</v>
      </c>
      <c r="F120" s="32" t="s">
        <v>193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164">
        <v>0</v>
      </c>
      <c r="M120" s="31" t="str">
        <f t="shared" si="1"/>
        <v>-</v>
      </c>
      <c r="N120" s="68"/>
      <c r="O120" s="68"/>
      <c r="P120" s="68"/>
      <c r="Q120" s="68"/>
      <c r="R120" s="68"/>
      <c r="S120" s="68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O120" s="46"/>
    </row>
    <row r="121" spans="1:41" s="45" customFormat="1" ht="18.75" hidden="1" x14ac:dyDescent="0.3">
      <c r="A121" s="43"/>
      <c r="B121" s="43" t="s">
        <v>12</v>
      </c>
      <c r="C121" s="43" t="s">
        <v>13</v>
      </c>
      <c r="D121" s="44" t="s">
        <v>310</v>
      </c>
      <c r="E121" s="43" t="s">
        <v>311</v>
      </c>
      <c r="F121" s="32" t="s">
        <v>196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164">
        <v>0</v>
      </c>
      <c r="M121" s="31" t="str">
        <f t="shared" si="1"/>
        <v>-</v>
      </c>
      <c r="N121" s="68"/>
      <c r="O121" s="68"/>
      <c r="P121" s="68"/>
      <c r="Q121" s="68"/>
      <c r="R121" s="68"/>
      <c r="S121" s="68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O121" s="46"/>
    </row>
    <row r="122" spans="1:41" ht="18.75" hidden="1" x14ac:dyDescent="0.3">
      <c r="B122" s="11" t="s">
        <v>12</v>
      </c>
      <c r="C122" s="11" t="s">
        <v>13</v>
      </c>
      <c r="D122" s="22" t="s">
        <v>312</v>
      </c>
      <c r="E122" s="11" t="s">
        <v>313</v>
      </c>
      <c r="F122" s="32" t="s">
        <v>135</v>
      </c>
      <c r="G122" s="30">
        <v>229572.24200913243</v>
      </c>
      <c r="H122" s="30">
        <v>187642.83333333334</v>
      </c>
      <c r="I122" s="30">
        <v>322632.1095636026</v>
      </c>
      <c r="J122" s="30">
        <v>378789.83333333337</v>
      </c>
      <c r="K122" s="30">
        <v>506672</v>
      </c>
      <c r="L122" s="164">
        <v>335368</v>
      </c>
      <c r="M122" s="31">
        <f t="shared" si="1"/>
        <v>-33.809644109009376</v>
      </c>
      <c r="N122" s="66"/>
      <c r="O122" s="66"/>
      <c r="P122" s="66"/>
      <c r="Q122" s="66"/>
      <c r="R122" s="66"/>
      <c r="S122" s="66"/>
    </row>
    <row r="123" spans="1:41" s="45" customFormat="1" ht="18.75" hidden="1" x14ac:dyDescent="0.3">
      <c r="A123" s="43"/>
      <c r="B123" s="43" t="s">
        <v>12</v>
      </c>
      <c r="C123" s="43" t="s">
        <v>13</v>
      </c>
      <c r="D123" s="44" t="s">
        <v>314</v>
      </c>
      <c r="E123" s="43" t="s">
        <v>315</v>
      </c>
      <c r="F123" s="32" t="s">
        <v>193</v>
      </c>
      <c r="G123" s="30">
        <v>31173.24200913242</v>
      </c>
      <c r="H123" s="30">
        <v>3072.833333333333</v>
      </c>
      <c r="I123" s="30">
        <v>0</v>
      </c>
      <c r="J123" s="30">
        <v>21172</v>
      </c>
      <c r="K123" s="30">
        <v>21172</v>
      </c>
      <c r="L123" s="164">
        <v>21172</v>
      </c>
      <c r="M123" s="31">
        <f t="shared" si="1"/>
        <v>0</v>
      </c>
      <c r="N123" s="68"/>
      <c r="O123" s="68"/>
      <c r="P123" s="68"/>
      <c r="Q123" s="68"/>
      <c r="R123" s="68"/>
      <c r="S123" s="68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O123" s="46"/>
    </row>
    <row r="124" spans="1:41" s="45" customFormat="1" ht="18.75" hidden="1" x14ac:dyDescent="0.3">
      <c r="A124" s="43"/>
      <c r="B124" s="43" t="s">
        <v>12</v>
      </c>
      <c r="C124" s="43" t="s">
        <v>13</v>
      </c>
      <c r="D124" s="44" t="s">
        <v>316</v>
      </c>
      <c r="E124" s="43" t="s">
        <v>317</v>
      </c>
      <c r="F124" s="32" t="s">
        <v>196</v>
      </c>
      <c r="G124" s="30">
        <v>198399</v>
      </c>
      <c r="H124" s="30">
        <v>184570</v>
      </c>
      <c r="I124" s="30">
        <v>322632.1095636026</v>
      </c>
      <c r="J124" s="30">
        <v>357617.83333333337</v>
      </c>
      <c r="K124" s="30">
        <v>485500</v>
      </c>
      <c r="L124" s="164">
        <v>314196</v>
      </c>
      <c r="M124" s="31">
        <f t="shared" si="1"/>
        <v>-35.28403707518023</v>
      </c>
      <c r="N124" s="68"/>
      <c r="O124" s="68"/>
      <c r="P124" s="68"/>
      <c r="Q124" s="68"/>
      <c r="R124" s="68"/>
      <c r="S124" s="68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O124" s="46"/>
    </row>
    <row r="125" spans="1:41" ht="35.25" customHeight="1" x14ac:dyDescent="0.3">
      <c r="B125" s="11" t="s">
        <v>12</v>
      </c>
      <c r="C125" s="11" t="s">
        <v>13</v>
      </c>
      <c r="D125" s="22" t="s">
        <v>318</v>
      </c>
      <c r="E125" s="11" t="s">
        <v>319</v>
      </c>
      <c r="F125" s="35" t="s">
        <v>320</v>
      </c>
      <c r="G125" s="55">
        <v>2597.8461538461538</v>
      </c>
      <c r="H125" s="55">
        <v>3450.6333333333337</v>
      </c>
      <c r="I125" s="55" t="s">
        <v>321</v>
      </c>
      <c r="J125" s="55" t="s">
        <v>321</v>
      </c>
      <c r="K125" s="55" t="s">
        <v>321</v>
      </c>
      <c r="L125" s="168" t="s">
        <v>321</v>
      </c>
      <c r="M125" s="34"/>
      <c r="N125" s="66"/>
      <c r="O125" s="66"/>
      <c r="P125" s="66"/>
      <c r="Q125" s="66"/>
      <c r="R125" s="66"/>
      <c r="S125" s="66"/>
    </row>
    <row r="126" spans="1:41" s="45" customFormat="1" ht="18.75" hidden="1" x14ac:dyDescent="0.3">
      <c r="A126" s="43"/>
      <c r="B126" s="43" t="s">
        <v>12</v>
      </c>
      <c r="C126" s="43" t="s">
        <v>13</v>
      </c>
      <c r="D126" s="44" t="s">
        <v>322</v>
      </c>
      <c r="E126" s="43" t="s">
        <v>323</v>
      </c>
      <c r="F126" s="32" t="s">
        <v>72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164">
        <v>0</v>
      </c>
      <c r="M126" s="31" t="str">
        <f t="shared" si="1"/>
        <v>-</v>
      </c>
      <c r="N126" s="68"/>
      <c r="O126" s="68"/>
      <c r="P126" s="68"/>
      <c r="Q126" s="68"/>
      <c r="R126" s="68"/>
      <c r="S126" s="68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O126" s="46"/>
    </row>
    <row r="127" spans="1:41" ht="18.75" hidden="1" x14ac:dyDescent="0.3">
      <c r="B127" s="11" t="s">
        <v>12</v>
      </c>
      <c r="C127" s="11" t="s">
        <v>13</v>
      </c>
      <c r="D127" s="22" t="s">
        <v>324</v>
      </c>
      <c r="E127" s="11" t="s">
        <v>325</v>
      </c>
      <c r="F127" s="32" t="s">
        <v>326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164">
        <v>0</v>
      </c>
      <c r="M127" s="31" t="str">
        <f t="shared" si="1"/>
        <v>-</v>
      </c>
      <c r="N127" s="66"/>
      <c r="O127" s="66"/>
      <c r="P127" s="66"/>
      <c r="Q127" s="66"/>
      <c r="R127" s="66"/>
      <c r="S127" s="66"/>
    </row>
    <row r="128" spans="1:41" ht="18.75" hidden="1" x14ac:dyDescent="0.3">
      <c r="B128" s="11" t="s">
        <v>12</v>
      </c>
      <c r="C128" s="11" t="s">
        <v>13</v>
      </c>
      <c r="D128" s="22" t="s">
        <v>327</v>
      </c>
      <c r="E128" s="11" t="s">
        <v>328</v>
      </c>
      <c r="F128" s="32" t="s">
        <v>78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164">
        <v>0</v>
      </c>
      <c r="M128" s="31" t="str">
        <f t="shared" si="1"/>
        <v>-</v>
      </c>
      <c r="N128" s="66"/>
      <c r="O128" s="66"/>
      <c r="P128" s="66"/>
      <c r="Q128" s="66"/>
      <c r="R128" s="66"/>
      <c r="S128" s="66"/>
    </row>
    <row r="129" spans="1:41" ht="18.75" hidden="1" x14ac:dyDescent="0.3">
      <c r="B129" s="11" t="s">
        <v>12</v>
      </c>
      <c r="C129" s="11" t="s">
        <v>13</v>
      </c>
      <c r="D129" s="22" t="s">
        <v>329</v>
      </c>
      <c r="E129" s="11" t="s">
        <v>330</v>
      </c>
      <c r="F129" s="32" t="s">
        <v>81</v>
      </c>
      <c r="G129" s="30">
        <v>2597.8461538461538</v>
      </c>
      <c r="H129" s="30">
        <v>3450.6333333333337</v>
      </c>
      <c r="I129" s="30">
        <v>0</v>
      </c>
      <c r="J129" s="30">
        <v>0</v>
      </c>
      <c r="K129" s="30">
        <v>0</v>
      </c>
      <c r="L129" s="164">
        <v>0</v>
      </c>
      <c r="M129" s="31" t="str">
        <f t="shared" si="1"/>
        <v>-</v>
      </c>
      <c r="N129" s="66"/>
      <c r="O129" s="66"/>
      <c r="P129" s="66"/>
      <c r="Q129" s="66"/>
      <c r="R129" s="66"/>
      <c r="S129" s="66"/>
    </row>
    <row r="130" spans="1:41" s="45" customFormat="1" ht="18.75" hidden="1" x14ac:dyDescent="0.3">
      <c r="A130" s="43"/>
      <c r="B130" s="43" t="s">
        <v>12</v>
      </c>
      <c r="C130" s="43" t="s">
        <v>13</v>
      </c>
      <c r="D130" s="44" t="s">
        <v>331</v>
      </c>
      <c r="E130" s="43" t="s">
        <v>332</v>
      </c>
      <c r="F130" s="32" t="s">
        <v>84</v>
      </c>
      <c r="G130" s="30">
        <v>2390.6666666666665</v>
      </c>
      <c r="H130" s="30">
        <v>2369.3333333333335</v>
      </c>
      <c r="I130" s="30">
        <v>0</v>
      </c>
      <c r="J130" s="30">
        <v>0</v>
      </c>
      <c r="K130" s="30">
        <v>0</v>
      </c>
      <c r="L130" s="164">
        <v>0</v>
      </c>
      <c r="M130" s="31" t="str">
        <f t="shared" si="1"/>
        <v>-</v>
      </c>
      <c r="N130" s="68"/>
      <c r="O130" s="68"/>
      <c r="P130" s="68"/>
      <c r="Q130" s="68"/>
      <c r="R130" s="68"/>
      <c r="S130" s="68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O130" s="46"/>
    </row>
    <row r="131" spans="1:41" s="45" customFormat="1" ht="18.75" hidden="1" x14ac:dyDescent="0.3">
      <c r="A131" s="43"/>
      <c r="B131" s="43" t="s">
        <v>12</v>
      </c>
      <c r="C131" s="43" t="s">
        <v>13</v>
      </c>
      <c r="D131" s="44" t="s">
        <v>333</v>
      </c>
      <c r="E131" s="43" t="s">
        <v>334</v>
      </c>
      <c r="F131" s="32" t="s">
        <v>87</v>
      </c>
      <c r="G131" s="30">
        <v>207.17948717948718</v>
      </c>
      <c r="H131" s="30">
        <v>1081.3000000000002</v>
      </c>
      <c r="I131" s="30">
        <v>0</v>
      </c>
      <c r="J131" s="30">
        <v>0</v>
      </c>
      <c r="K131" s="30">
        <v>0</v>
      </c>
      <c r="L131" s="164">
        <v>0</v>
      </c>
      <c r="M131" s="31" t="str">
        <f t="shared" si="1"/>
        <v>-</v>
      </c>
      <c r="N131" s="68"/>
      <c r="O131" s="68"/>
      <c r="P131" s="68"/>
      <c r="Q131" s="68"/>
      <c r="R131" s="68"/>
      <c r="S131" s="68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O131" s="46"/>
    </row>
    <row r="132" spans="1:41" ht="18.75" x14ac:dyDescent="0.3">
      <c r="B132" s="11" t="s">
        <v>12</v>
      </c>
      <c r="C132" s="11" t="s">
        <v>13</v>
      </c>
      <c r="D132" s="22" t="s">
        <v>335</v>
      </c>
      <c r="E132" s="11" t="s">
        <v>336</v>
      </c>
      <c r="F132" s="56" t="s">
        <v>337</v>
      </c>
      <c r="G132" s="33">
        <v>66191621.75725057</v>
      </c>
      <c r="H132" s="33">
        <v>58869375.229087196</v>
      </c>
      <c r="I132" s="33">
        <v>58586336.337969415</v>
      </c>
      <c r="J132" s="33">
        <v>52978907.339387037</v>
      </c>
      <c r="K132" s="33">
        <v>53040208.963227868</v>
      </c>
      <c r="L132" s="165">
        <v>51931548.16766654</v>
      </c>
      <c r="M132" s="57">
        <f t="shared" si="1"/>
        <v>-2.0902270508209142</v>
      </c>
      <c r="N132" s="66"/>
      <c r="O132" s="66"/>
      <c r="P132" s="66"/>
      <c r="Q132" s="66"/>
      <c r="R132" s="66"/>
      <c r="S132" s="66"/>
    </row>
    <row r="133" spans="1:41" ht="18.75" x14ac:dyDescent="0.3">
      <c r="B133" s="11" t="s">
        <v>12</v>
      </c>
      <c r="C133" s="11" t="s">
        <v>13</v>
      </c>
      <c r="D133" s="22" t="s">
        <v>338</v>
      </c>
      <c r="E133" s="11" t="s">
        <v>339</v>
      </c>
      <c r="F133" s="32" t="s">
        <v>340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164">
        <v>0</v>
      </c>
      <c r="M133" s="34" t="str">
        <f t="shared" si="1"/>
        <v>-</v>
      </c>
      <c r="N133" s="66"/>
      <c r="O133" s="66"/>
      <c r="P133" s="66"/>
      <c r="Q133" s="66"/>
      <c r="R133" s="66"/>
      <c r="S133" s="66"/>
    </row>
    <row r="134" spans="1:41" ht="18.75" x14ac:dyDescent="0.3">
      <c r="B134" s="11" t="s">
        <v>12</v>
      </c>
      <c r="C134" s="11" t="s">
        <v>13</v>
      </c>
      <c r="D134" s="22" t="s">
        <v>341</v>
      </c>
      <c r="E134" s="11" t="s">
        <v>342</v>
      </c>
      <c r="F134" s="32" t="s">
        <v>343</v>
      </c>
      <c r="G134" s="30">
        <v>41826949.74583333</v>
      </c>
      <c r="H134" s="30">
        <v>38402032.48833333</v>
      </c>
      <c r="I134" s="30">
        <v>41698722.073000006</v>
      </c>
      <c r="J134" s="30">
        <v>36575460.994103059</v>
      </c>
      <c r="K134" s="30">
        <v>36209697.288000435</v>
      </c>
      <c r="L134" s="164">
        <v>37480547.020169996</v>
      </c>
      <c r="M134" s="34">
        <f t="shared" ref="M134:M191" si="2">IFERROR((L134/K134-1)*100,"-")</f>
        <v>3.5096944392040141</v>
      </c>
      <c r="N134" s="66"/>
      <c r="O134" s="66"/>
      <c r="P134" s="66"/>
      <c r="Q134" s="66"/>
      <c r="R134" s="66"/>
      <c r="S134" s="66"/>
    </row>
    <row r="135" spans="1:41" s="45" customFormat="1" ht="18.75" x14ac:dyDescent="0.3">
      <c r="A135" s="43"/>
      <c r="B135" s="43" t="s">
        <v>12</v>
      </c>
      <c r="C135" s="43" t="s">
        <v>13</v>
      </c>
      <c r="D135" s="44" t="s">
        <v>344</v>
      </c>
      <c r="E135" s="43" t="s">
        <v>345</v>
      </c>
      <c r="F135" s="32" t="s">
        <v>115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164">
        <v>0</v>
      </c>
      <c r="M135" s="34" t="str">
        <f t="shared" si="2"/>
        <v>-</v>
      </c>
      <c r="N135" s="68"/>
      <c r="O135" s="68"/>
      <c r="P135" s="68"/>
      <c r="Q135" s="68"/>
      <c r="R135" s="68"/>
      <c r="S135" s="68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O135" s="46"/>
    </row>
    <row r="136" spans="1:41" ht="18.75" x14ac:dyDescent="0.3">
      <c r="B136" s="11" t="s">
        <v>12</v>
      </c>
      <c r="C136" s="11" t="s">
        <v>13</v>
      </c>
      <c r="D136" s="22" t="s">
        <v>346</v>
      </c>
      <c r="E136" s="11" t="s">
        <v>347</v>
      </c>
      <c r="F136" s="32" t="s">
        <v>118</v>
      </c>
      <c r="G136" s="30">
        <v>41823848.74583333</v>
      </c>
      <c r="H136" s="30">
        <v>38401940.48833333</v>
      </c>
      <c r="I136" s="30">
        <v>41698722.073000006</v>
      </c>
      <c r="J136" s="30">
        <v>36569811.110833339</v>
      </c>
      <c r="K136" s="30">
        <v>36206182.458500005</v>
      </c>
      <c r="L136" s="164">
        <v>37477557.155499995</v>
      </c>
      <c r="M136" s="34">
        <f t="shared" si="2"/>
        <v>3.5114850853366075</v>
      </c>
      <c r="N136" s="66"/>
      <c r="O136" s="66"/>
      <c r="P136" s="66"/>
      <c r="Q136" s="66"/>
      <c r="R136" s="66"/>
      <c r="S136" s="66"/>
    </row>
    <row r="137" spans="1:41" ht="18.75" x14ac:dyDescent="0.3">
      <c r="B137" s="11" t="s">
        <v>12</v>
      </c>
      <c r="C137" s="11" t="s">
        <v>13</v>
      </c>
      <c r="D137" s="22" t="s">
        <v>348</v>
      </c>
      <c r="E137" s="11" t="s">
        <v>349</v>
      </c>
      <c r="F137" s="32" t="s">
        <v>127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164">
        <v>0</v>
      </c>
      <c r="M137" s="34" t="str">
        <f t="shared" si="2"/>
        <v>-</v>
      </c>
      <c r="N137" s="66"/>
      <c r="O137" s="66"/>
      <c r="P137" s="66"/>
      <c r="Q137" s="66"/>
      <c r="R137" s="66"/>
      <c r="S137" s="66"/>
    </row>
    <row r="138" spans="1:41" ht="18.75" x14ac:dyDescent="0.3">
      <c r="B138" s="11" t="s">
        <v>12</v>
      </c>
      <c r="C138" s="11" t="s">
        <v>13</v>
      </c>
      <c r="D138" s="22" t="s">
        <v>350</v>
      </c>
      <c r="E138" s="11" t="s">
        <v>351</v>
      </c>
      <c r="F138" s="32" t="s">
        <v>130</v>
      </c>
      <c r="G138" s="30">
        <v>3101</v>
      </c>
      <c r="H138" s="30">
        <v>92</v>
      </c>
      <c r="I138" s="30">
        <v>0</v>
      </c>
      <c r="J138" s="30">
        <v>5649.8832697196567</v>
      </c>
      <c r="K138" s="30">
        <v>3514.8295004288234</v>
      </c>
      <c r="L138" s="164">
        <v>2989.8646699999995</v>
      </c>
      <c r="M138" s="34">
        <f t="shared" si="2"/>
        <v>-14.935712539250511</v>
      </c>
      <c r="N138" s="66"/>
      <c r="O138" s="66"/>
      <c r="P138" s="66"/>
      <c r="Q138" s="66"/>
      <c r="R138" s="66"/>
      <c r="S138" s="66"/>
    </row>
    <row r="139" spans="1:41" ht="18.75" x14ac:dyDescent="0.3">
      <c r="B139" s="11" t="s">
        <v>12</v>
      </c>
      <c r="C139" s="11" t="s">
        <v>13</v>
      </c>
      <c r="D139" s="22" t="s">
        <v>352</v>
      </c>
      <c r="E139" s="11" t="s">
        <v>353</v>
      </c>
      <c r="F139" s="32" t="s">
        <v>48</v>
      </c>
      <c r="G139" s="30">
        <v>0</v>
      </c>
      <c r="H139" s="30">
        <v>0</v>
      </c>
      <c r="I139" s="30">
        <v>0</v>
      </c>
      <c r="J139" s="30">
        <v>5649.8832697196567</v>
      </c>
      <c r="K139" s="30">
        <v>3514.8295004288234</v>
      </c>
      <c r="L139" s="164">
        <v>2989.8646699999995</v>
      </c>
      <c r="M139" s="34">
        <f t="shared" si="2"/>
        <v>-14.935712539250511</v>
      </c>
      <c r="N139" s="66"/>
      <c r="O139" s="66"/>
      <c r="P139" s="66"/>
      <c r="Q139" s="66"/>
      <c r="R139" s="66"/>
      <c r="S139" s="66"/>
    </row>
    <row r="140" spans="1:41" ht="18.75" x14ac:dyDescent="0.3">
      <c r="B140" s="11" t="s">
        <v>12</v>
      </c>
      <c r="C140" s="11" t="s">
        <v>13</v>
      </c>
      <c r="D140" s="22" t="s">
        <v>354</v>
      </c>
      <c r="E140" s="11" t="s">
        <v>355</v>
      </c>
      <c r="F140" s="32" t="s">
        <v>51</v>
      </c>
      <c r="G140" s="30">
        <v>3101</v>
      </c>
      <c r="H140" s="30">
        <v>92</v>
      </c>
      <c r="I140" s="30">
        <v>0</v>
      </c>
      <c r="J140" s="30">
        <v>0</v>
      </c>
      <c r="K140" s="30">
        <v>0</v>
      </c>
      <c r="L140" s="164">
        <v>0</v>
      </c>
      <c r="M140" s="34" t="str">
        <f t="shared" si="2"/>
        <v>-</v>
      </c>
      <c r="N140" s="66"/>
      <c r="O140" s="66"/>
      <c r="P140" s="66"/>
      <c r="Q140" s="66"/>
      <c r="R140" s="66"/>
      <c r="S140" s="66"/>
    </row>
    <row r="141" spans="1:41" ht="18.75" x14ac:dyDescent="0.3">
      <c r="B141" s="11" t="s">
        <v>12</v>
      </c>
      <c r="C141" s="11" t="s">
        <v>13</v>
      </c>
      <c r="D141" s="22" t="s">
        <v>356</v>
      </c>
      <c r="E141" s="11" t="s">
        <v>357</v>
      </c>
      <c r="F141" s="42" t="s">
        <v>112</v>
      </c>
      <c r="G141" s="30">
        <v>21817267.315720398</v>
      </c>
      <c r="H141" s="30">
        <v>18039533.153201435</v>
      </c>
      <c r="I141" s="30">
        <v>13631766.958365563</v>
      </c>
      <c r="J141" s="30">
        <v>13310715.006617473</v>
      </c>
      <c r="K141" s="30">
        <v>13487086.8832296</v>
      </c>
      <c r="L141" s="164">
        <v>10964357.556562459</v>
      </c>
      <c r="M141" s="34">
        <f t="shared" si="2"/>
        <v>-18.704775527204522</v>
      </c>
      <c r="N141" s="66"/>
      <c r="O141" s="66"/>
      <c r="P141" s="66"/>
      <c r="Q141" s="66"/>
      <c r="R141" s="66"/>
      <c r="S141" s="66"/>
    </row>
    <row r="142" spans="1:41" s="45" customFormat="1" ht="18.75" x14ac:dyDescent="0.3">
      <c r="A142" s="43"/>
      <c r="B142" s="43" t="s">
        <v>12</v>
      </c>
      <c r="C142" s="43" t="s">
        <v>13</v>
      </c>
      <c r="D142" s="44" t="s">
        <v>358</v>
      </c>
      <c r="E142" s="43" t="s">
        <v>359</v>
      </c>
      <c r="F142" s="32" t="s">
        <v>115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164">
        <v>0</v>
      </c>
      <c r="M142" s="34" t="str">
        <f t="shared" si="2"/>
        <v>-</v>
      </c>
      <c r="N142" s="68"/>
      <c r="O142" s="68"/>
      <c r="P142" s="68"/>
      <c r="Q142" s="68"/>
      <c r="R142" s="68"/>
      <c r="S142" s="68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O142" s="46"/>
    </row>
    <row r="143" spans="1:41" ht="18.75" x14ac:dyDescent="0.3">
      <c r="B143" s="11" t="s">
        <v>12</v>
      </c>
      <c r="C143" s="11" t="s">
        <v>13</v>
      </c>
      <c r="D143" s="22" t="s">
        <v>360</v>
      </c>
      <c r="E143" s="11" t="s">
        <v>361</v>
      </c>
      <c r="F143" s="32" t="s">
        <v>118</v>
      </c>
      <c r="G143" s="30">
        <v>18762624.268000003</v>
      </c>
      <c r="H143" s="30">
        <v>15219727.541666668</v>
      </c>
      <c r="I143" s="30">
        <v>11711313.850833334</v>
      </c>
      <c r="J143" s="30">
        <v>11100049.604166668</v>
      </c>
      <c r="K143" s="30">
        <v>11278497.292500002</v>
      </c>
      <c r="L143" s="164">
        <v>8881294.2058333326</v>
      </c>
      <c r="M143" s="34">
        <f t="shared" si="2"/>
        <v>-21.254631929208923</v>
      </c>
      <c r="N143" s="66"/>
      <c r="O143" s="66"/>
      <c r="P143" s="66"/>
      <c r="Q143" s="66"/>
      <c r="R143" s="66"/>
      <c r="S143" s="66"/>
    </row>
    <row r="144" spans="1:41" ht="18.75" x14ac:dyDescent="0.3">
      <c r="B144" s="11" t="s">
        <v>12</v>
      </c>
      <c r="C144" s="11" t="s">
        <v>13</v>
      </c>
      <c r="D144" s="22" t="s">
        <v>362</v>
      </c>
      <c r="E144" s="11" t="s">
        <v>363</v>
      </c>
      <c r="F144" s="32" t="s">
        <v>127</v>
      </c>
      <c r="G144" s="30">
        <v>977</v>
      </c>
      <c r="H144" s="30">
        <v>870</v>
      </c>
      <c r="I144" s="30">
        <v>886</v>
      </c>
      <c r="J144" s="30">
        <v>0</v>
      </c>
      <c r="K144" s="30">
        <v>0</v>
      </c>
      <c r="L144" s="164">
        <v>0</v>
      </c>
      <c r="M144" s="34" t="str">
        <f t="shared" si="2"/>
        <v>-</v>
      </c>
      <c r="N144" s="66"/>
      <c r="O144" s="66"/>
      <c r="P144" s="66"/>
      <c r="Q144" s="66"/>
      <c r="R144" s="66"/>
      <c r="S144" s="66"/>
    </row>
    <row r="145" spans="1:41" ht="18.75" x14ac:dyDescent="0.3">
      <c r="B145" s="11" t="s">
        <v>12</v>
      </c>
      <c r="C145" s="11" t="s">
        <v>13</v>
      </c>
      <c r="D145" s="22" t="s">
        <v>364</v>
      </c>
      <c r="E145" s="11" t="s">
        <v>365</v>
      </c>
      <c r="F145" s="32" t="s">
        <v>130</v>
      </c>
      <c r="G145" s="30">
        <v>3053666.0477203955</v>
      </c>
      <c r="H145" s="30">
        <v>2818935.6115347655</v>
      </c>
      <c r="I145" s="30">
        <v>1919567.1075322302</v>
      </c>
      <c r="J145" s="30">
        <v>2210665.402450806</v>
      </c>
      <c r="K145" s="30">
        <v>2208589.5907295975</v>
      </c>
      <c r="L145" s="164">
        <v>2083063.350729126</v>
      </c>
      <c r="M145" s="34">
        <f t="shared" si="2"/>
        <v>-5.6835475693338022</v>
      </c>
      <c r="N145" s="66"/>
      <c r="O145" s="66"/>
      <c r="P145" s="66"/>
      <c r="Q145" s="66"/>
      <c r="R145" s="66"/>
      <c r="S145" s="66"/>
    </row>
    <row r="146" spans="1:41" ht="18.75" x14ac:dyDescent="0.3">
      <c r="B146" s="11" t="s">
        <v>12</v>
      </c>
      <c r="C146" s="11" t="s">
        <v>13</v>
      </c>
      <c r="D146" s="22" t="s">
        <v>366</v>
      </c>
      <c r="E146" s="11" t="s">
        <v>367</v>
      </c>
      <c r="F146" s="32" t="s">
        <v>48</v>
      </c>
      <c r="G146" s="30">
        <v>2804432.2063961946</v>
      </c>
      <c r="H146" s="30">
        <v>2462589.528201432</v>
      </c>
      <c r="I146" s="30">
        <v>1882006.0469261697</v>
      </c>
      <c r="J146" s="30">
        <v>2170935.402450806</v>
      </c>
      <c r="K146" s="30">
        <v>2170574.8488793774</v>
      </c>
      <c r="L146" s="164">
        <v>1779924.3309013089</v>
      </c>
      <c r="M146" s="34">
        <f t="shared" si="2"/>
        <v>-17.99756033199008</v>
      </c>
      <c r="N146" s="66"/>
      <c r="O146" s="66"/>
      <c r="P146" s="66"/>
      <c r="Q146" s="66"/>
      <c r="R146" s="66"/>
      <c r="S146" s="66"/>
    </row>
    <row r="147" spans="1:41" ht="17.25" customHeight="1" x14ac:dyDescent="0.3">
      <c r="B147" s="11" t="s">
        <v>12</v>
      </c>
      <c r="C147" s="11" t="s">
        <v>13</v>
      </c>
      <c r="D147" s="22" t="s">
        <v>368</v>
      </c>
      <c r="E147" s="11" t="s">
        <v>369</v>
      </c>
      <c r="F147" s="32" t="s">
        <v>135</v>
      </c>
      <c r="G147" s="30">
        <v>249233.84132420091</v>
      </c>
      <c r="H147" s="30">
        <v>356346.08333333331</v>
      </c>
      <c r="I147" s="30">
        <v>37561.060606060608</v>
      </c>
      <c r="J147" s="30">
        <v>39730</v>
      </c>
      <c r="K147" s="30">
        <v>38014.741850220264</v>
      </c>
      <c r="L147" s="164">
        <v>303139.01982781722</v>
      </c>
      <c r="M147" s="34">
        <f t="shared" si="2"/>
        <v>697.42490695372373</v>
      </c>
      <c r="N147" s="66"/>
      <c r="O147" s="66"/>
      <c r="P147" s="66"/>
      <c r="Q147" s="66"/>
      <c r="R147" s="66"/>
      <c r="S147" s="66"/>
    </row>
    <row r="148" spans="1:41" ht="18.75" x14ac:dyDescent="0.3">
      <c r="B148" s="11" t="s">
        <v>12</v>
      </c>
      <c r="C148" s="11" t="s">
        <v>13</v>
      </c>
      <c r="D148" s="22" t="s">
        <v>370</v>
      </c>
      <c r="E148" s="11" t="s">
        <v>371</v>
      </c>
      <c r="F148" s="32" t="s">
        <v>372</v>
      </c>
      <c r="G148" s="30">
        <v>381849.16666666669</v>
      </c>
      <c r="H148" s="30">
        <v>402344.16666666669</v>
      </c>
      <c r="I148" s="30">
        <v>711497.17583333328</v>
      </c>
      <c r="J148" s="30">
        <v>1570272.3283333334</v>
      </c>
      <c r="K148" s="30">
        <v>1697315.48</v>
      </c>
      <c r="L148" s="164">
        <v>1778948.7999999998</v>
      </c>
      <c r="M148" s="34">
        <f t="shared" si="2"/>
        <v>4.8095549096152546</v>
      </c>
      <c r="N148" s="66"/>
      <c r="O148" s="66"/>
      <c r="P148" s="66"/>
      <c r="Q148" s="66"/>
      <c r="R148" s="66"/>
      <c r="S148" s="66"/>
    </row>
    <row r="149" spans="1:41" s="45" customFormat="1" ht="18.75" x14ac:dyDescent="0.3">
      <c r="A149" s="43"/>
      <c r="B149" s="43" t="s">
        <v>12</v>
      </c>
      <c r="C149" s="43" t="s">
        <v>13</v>
      </c>
      <c r="D149" s="44" t="s">
        <v>373</v>
      </c>
      <c r="E149" s="43" t="s">
        <v>374</v>
      </c>
      <c r="F149" s="32" t="s">
        <v>160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164">
        <v>0</v>
      </c>
      <c r="M149" s="34" t="str">
        <f t="shared" si="2"/>
        <v>-</v>
      </c>
      <c r="N149" s="68"/>
      <c r="O149" s="68"/>
      <c r="P149" s="68"/>
      <c r="Q149" s="68"/>
      <c r="R149" s="68"/>
      <c r="S149" s="68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O149" s="46"/>
    </row>
    <row r="150" spans="1:41" s="45" customFormat="1" ht="18.75" x14ac:dyDescent="0.3">
      <c r="A150" s="43"/>
      <c r="B150" s="43" t="s">
        <v>12</v>
      </c>
      <c r="C150" s="43" t="s">
        <v>13</v>
      </c>
      <c r="D150" s="44" t="s">
        <v>375</v>
      </c>
      <c r="E150" s="43" t="s">
        <v>376</v>
      </c>
      <c r="F150" s="32" t="s">
        <v>115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164">
        <v>0</v>
      </c>
      <c r="M150" s="34" t="str">
        <f t="shared" si="2"/>
        <v>-</v>
      </c>
      <c r="N150" s="68"/>
      <c r="O150" s="68"/>
      <c r="P150" s="68"/>
      <c r="Q150" s="68"/>
      <c r="R150" s="68"/>
      <c r="S150" s="68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O150" s="46"/>
    </row>
    <row r="151" spans="1:41" s="45" customFormat="1" ht="18.75" x14ac:dyDescent="0.3">
      <c r="A151" s="43"/>
      <c r="B151" s="43" t="s">
        <v>12</v>
      </c>
      <c r="C151" s="43" t="s">
        <v>13</v>
      </c>
      <c r="D151" s="44" t="s">
        <v>377</v>
      </c>
      <c r="E151" s="43" t="s">
        <v>378</v>
      </c>
      <c r="F151" s="32" t="s">
        <v>379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164">
        <v>0</v>
      </c>
      <c r="M151" s="34" t="str">
        <f t="shared" si="2"/>
        <v>-</v>
      </c>
      <c r="N151" s="68"/>
      <c r="O151" s="68"/>
      <c r="P151" s="68"/>
      <c r="Q151" s="68"/>
      <c r="R151" s="68"/>
      <c r="S151" s="68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O151" s="46"/>
    </row>
    <row r="152" spans="1:41" s="45" customFormat="1" ht="18.75" x14ac:dyDescent="0.3">
      <c r="A152" s="43"/>
      <c r="B152" s="43" t="s">
        <v>12</v>
      </c>
      <c r="C152" s="43" t="s">
        <v>13</v>
      </c>
      <c r="D152" s="44" t="s">
        <v>380</v>
      </c>
      <c r="E152" s="43" t="s">
        <v>381</v>
      </c>
      <c r="F152" s="32" t="s">
        <v>127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164">
        <v>0</v>
      </c>
      <c r="M152" s="34" t="str">
        <f t="shared" si="2"/>
        <v>-</v>
      </c>
      <c r="N152" s="68"/>
      <c r="O152" s="68"/>
      <c r="P152" s="68"/>
      <c r="Q152" s="68"/>
      <c r="R152" s="68"/>
      <c r="S152" s="68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O152" s="46"/>
    </row>
    <row r="153" spans="1:41" s="45" customFormat="1" ht="18.75" x14ac:dyDescent="0.3">
      <c r="A153" s="43"/>
      <c r="B153" s="43" t="s">
        <v>12</v>
      </c>
      <c r="C153" s="43" t="s">
        <v>13</v>
      </c>
      <c r="D153" s="44" t="s">
        <v>382</v>
      </c>
      <c r="E153" s="43" t="s">
        <v>383</v>
      </c>
      <c r="F153" s="32" t="s">
        <v>130</v>
      </c>
      <c r="G153" s="30">
        <v>0</v>
      </c>
      <c r="H153" s="30">
        <v>402344.16666666669</v>
      </c>
      <c r="I153" s="30">
        <v>711497.17583333328</v>
      </c>
      <c r="J153" s="30">
        <v>1570272.3283333334</v>
      </c>
      <c r="K153" s="30">
        <v>1697315.48</v>
      </c>
      <c r="L153" s="164">
        <v>0</v>
      </c>
      <c r="M153" s="34">
        <f t="shared" si="2"/>
        <v>-100</v>
      </c>
      <c r="N153" s="68"/>
      <c r="O153" s="68"/>
      <c r="P153" s="68"/>
      <c r="Q153" s="68"/>
      <c r="R153" s="68"/>
      <c r="S153" s="68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O153" s="46"/>
    </row>
    <row r="154" spans="1:41" s="45" customFormat="1" ht="18.75" x14ac:dyDescent="0.3">
      <c r="A154" s="43"/>
      <c r="B154" s="43" t="s">
        <v>12</v>
      </c>
      <c r="C154" s="43" t="s">
        <v>13</v>
      </c>
      <c r="D154" s="44" t="s">
        <v>384</v>
      </c>
      <c r="E154" s="43" t="s">
        <v>385</v>
      </c>
      <c r="F154" s="32" t="s">
        <v>48</v>
      </c>
      <c r="G154" s="30">
        <v>0</v>
      </c>
      <c r="H154" s="30">
        <v>402344.16666666669</v>
      </c>
      <c r="I154" s="30">
        <v>711497.17583333328</v>
      </c>
      <c r="J154" s="30">
        <v>1570272.3283333334</v>
      </c>
      <c r="K154" s="30">
        <v>1697315.48</v>
      </c>
      <c r="L154" s="164">
        <v>0</v>
      </c>
      <c r="M154" s="34">
        <f t="shared" si="2"/>
        <v>-100</v>
      </c>
      <c r="N154" s="68"/>
      <c r="O154" s="68"/>
      <c r="P154" s="68"/>
      <c r="Q154" s="68"/>
      <c r="R154" s="68"/>
      <c r="S154" s="68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O154" s="46"/>
    </row>
    <row r="155" spans="1:41" s="45" customFormat="1" ht="18.75" x14ac:dyDescent="0.3">
      <c r="A155" s="43"/>
      <c r="B155" s="43" t="s">
        <v>12</v>
      </c>
      <c r="C155" s="43" t="s">
        <v>13</v>
      </c>
      <c r="D155" s="44" t="s">
        <v>386</v>
      </c>
      <c r="E155" s="43" t="s">
        <v>387</v>
      </c>
      <c r="F155" s="32" t="s">
        <v>51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164">
        <v>0</v>
      </c>
      <c r="M155" s="34" t="str">
        <f t="shared" si="2"/>
        <v>-</v>
      </c>
      <c r="N155" s="68"/>
      <c r="O155" s="68"/>
      <c r="P155" s="68"/>
      <c r="Q155" s="68"/>
      <c r="R155" s="68"/>
      <c r="S155" s="68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O155" s="46"/>
    </row>
    <row r="156" spans="1:41" s="45" customFormat="1" ht="18.75" x14ac:dyDescent="0.3">
      <c r="A156" s="43"/>
      <c r="B156" s="43" t="s">
        <v>12</v>
      </c>
      <c r="C156" s="43" t="s">
        <v>13</v>
      </c>
      <c r="D156" s="44" t="s">
        <v>388</v>
      </c>
      <c r="E156" s="43" t="s">
        <v>389</v>
      </c>
      <c r="F156" s="32" t="s">
        <v>390</v>
      </c>
      <c r="G156" s="30">
        <v>381849.16666666669</v>
      </c>
      <c r="H156" s="30">
        <v>402344.16666666669</v>
      </c>
      <c r="I156" s="30">
        <v>711497.17583333328</v>
      </c>
      <c r="J156" s="30">
        <v>1570272.3283333334</v>
      </c>
      <c r="K156" s="30">
        <v>1697315.48</v>
      </c>
      <c r="L156" s="164">
        <v>1778948.7999999998</v>
      </c>
      <c r="M156" s="34">
        <f t="shared" si="2"/>
        <v>4.8095549096152546</v>
      </c>
      <c r="N156" s="68"/>
      <c r="O156" s="68"/>
      <c r="P156" s="68"/>
      <c r="Q156" s="68"/>
      <c r="R156" s="68"/>
      <c r="S156" s="68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O156" s="46"/>
    </row>
    <row r="157" spans="1:41" s="45" customFormat="1" ht="18.75" x14ac:dyDescent="0.3">
      <c r="A157" s="43"/>
      <c r="B157" s="43" t="s">
        <v>12</v>
      </c>
      <c r="C157" s="43" t="s">
        <v>13</v>
      </c>
      <c r="D157" s="44" t="s">
        <v>391</v>
      </c>
      <c r="E157" s="43" t="s">
        <v>392</v>
      </c>
      <c r="F157" s="32" t="s">
        <v>393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164">
        <v>0</v>
      </c>
      <c r="M157" s="34" t="str">
        <f t="shared" si="2"/>
        <v>-</v>
      </c>
      <c r="N157" s="68"/>
      <c r="O157" s="68"/>
      <c r="P157" s="68"/>
      <c r="Q157" s="68"/>
      <c r="R157" s="68"/>
      <c r="S157" s="68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O157" s="46"/>
    </row>
    <row r="158" spans="1:41" s="45" customFormat="1" ht="18.75" x14ac:dyDescent="0.3">
      <c r="A158" s="43"/>
      <c r="B158" s="43" t="s">
        <v>12</v>
      </c>
      <c r="C158" s="43" t="s">
        <v>13</v>
      </c>
      <c r="D158" s="44" t="s">
        <v>394</v>
      </c>
      <c r="E158" s="43" t="s">
        <v>395</v>
      </c>
      <c r="F158" s="32" t="s">
        <v>396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164">
        <v>0</v>
      </c>
      <c r="M158" s="34" t="str">
        <f t="shared" si="2"/>
        <v>-</v>
      </c>
      <c r="N158" s="68"/>
      <c r="O158" s="68"/>
      <c r="P158" s="68"/>
      <c r="Q158" s="68"/>
      <c r="R158" s="68"/>
      <c r="S158" s="68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O158" s="46"/>
    </row>
    <row r="159" spans="1:41" s="45" customFormat="1" ht="18.75" x14ac:dyDescent="0.3">
      <c r="A159" s="43"/>
      <c r="B159" s="43" t="s">
        <v>12</v>
      </c>
      <c r="C159" s="43" t="s">
        <v>13</v>
      </c>
      <c r="D159" s="44" t="s">
        <v>397</v>
      </c>
      <c r="E159" s="43" t="s">
        <v>398</v>
      </c>
      <c r="F159" s="32" t="s">
        <v>399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164">
        <v>0</v>
      </c>
      <c r="M159" s="34" t="str">
        <f t="shared" si="2"/>
        <v>-</v>
      </c>
      <c r="N159" s="68"/>
      <c r="O159" s="68"/>
      <c r="P159" s="68"/>
      <c r="Q159" s="68"/>
      <c r="R159" s="68"/>
      <c r="S159" s="68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O159" s="46"/>
    </row>
    <row r="160" spans="1:41" s="45" customFormat="1" ht="18.75" x14ac:dyDescent="0.3">
      <c r="A160" s="43"/>
      <c r="B160" s="43" t="s">
        <v>12</v>
      </c>
      <c r="C160" s="43" t="s">
        <v>13</v>
      </c>
      <c r="D160" s="44" t="s">
        <v>400</v>
      </c>
      <c r="E160" s="43" t="s">
        <v>401</v>
      </c>
      <c r="F160" s="32" t="s">
        <v>402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164">
        <v>0</v>
      </c>
      <c r="M160" s="34" t="str">
        <f t="shared" si="2"/>
        <v>-</v>
      </c>
      <c r="N160" s="68"/>
      <c r="O160" s="68"/>
      <c r="P160" s="68"/>
      <c r="Q160" s="68"/>
      <c r="R160" s="68"/>
      <c r="S160" s="68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O160" s="46"/>
    </row>
    <row r="161" spans="1:41" s="45" customFormat="1" ht="18.75" x14ac:dyDescent="0.3">
      <c r="A161" s="43"/>
      <c r="B161" s="43" t="s">
        <v>12</v>
      </c>
      <c r="C161" s="43" t="s">
        <v>13</v>
      </c>
      <c r="D161" s="44" t="s">
        <v>403</v>
      </c>
      <c r="E161" s="43" t="s">
        <v>404</v>
      </c>
      <c r="F161" s="32" t="s">
        <v>405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164">
        <v>0</v>
      </c>
      <c r="M161" s="34" t="str">
        <f t="shared" si="2"/>
        <v>-</v>
      </c>
      <c r="N161" s="68"/>
      <c r="O161" s="68"/>
      <c r="P161" s="68"/>
      <c r="Q161" s="68"/>
      <c r="R161" s="68"/>
      <c r="S161" s="68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O161" s="46"/>
    </row>
    <row r="162" spans="1:41" ht="18.75" x14ac:dyDescent="0.3">
      <c r="B162" s="11" t="s">
        <v>12</v>
      </c>
      <c r="C162" s="11" t="s">
        <v>13</v>
      </c>
      <c r="D162" s="22" t="s">
        <v>406</v>
      </c>
      <c r="E162" s="11" t="s">
        <v>407</v>
      </c>
      <c r="F162" s="32" t="s">
        <v>408</v>
      </c>
      <c r="G162" s="33">
        <v>23256.32593593268</v>
      </c>
      <c r="H162" s="33">
        <v>72957.878399721638</v>
      </c>
      <c r="I162" s="33">
        <v>55912.79762058847</v>
      </c>
      <c r="J162" s="33">
        <v>90257.266214544594</v>
      </c>
      <c r="K162" s="33">
        <v>107436.52345973822</v>
      </c>
      <c r="L162" s="165">
        <v>122915.06912075107</v>
      </c>
      <c r="M162" s="54">
        <f t="shared" si="2"/>
        <v>14.407154254961929</v>
      </c>
      <c r="N162" s="70"/>
      <c r="O162" s="70"/>
      <c r="P162" s="70"/>
      <c r="Q162" s="70"/>
      <c r="R162" s="70"/>
      <c r="S162" s="70"/>
    </row>
    <row r="163" spans="1:41" s="45" customFormat="1" ht="18.75" x14ac:dyDescent="0.3">
      <c r="A163" s="43"/>
      <c r="B163" s="43" t="s">
        <v>12</v>
      </c>
      <c r="C163" s="43" t="s">
        <v>13</v>
      </c>
      <c r="D163" s="44" t="s">
        <v>409</v>
      </c>
      <c r="E163" s="43" t="s">
        <v>410</v>
      </c>
      <c r="F163" s="32" t="s">
        <v>160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164">
        <v>0</v>
      </c>
      <c r="M163" s="34" t="str">
        <f t="shared" si="2"/>
        <v>-</v>
      </c>
      <c r="N163" s="68"/>
      <c r="O163" s="68"/>
      <c r="P163" s="68"/>
      <c r="Q163" s="68"/>
      <c r="R163" s="68"/>
      <c r="S163" s="68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O163" s="46"/>
    </row>
    <row r="164" spans="1:41" s="45" customFormat="1" ht="18.75" x14ac:dyDescent="0.3">
      <c r="A164" s="43"/>
      <c r="B164" s="43" t="s">
        <v>12</v>
      </c>
      <c r="C164" s="43" t="s">
        <v>13</v>
      </c>
      <c r="D164" s="44" t="s">
        <v>411</v>
      </c>
      <c r="E164" s="43" t="s">
        <v>412</v>
      </c>
      <c r="F164" s="32" t="s">
        <v>121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164">
        <v>0</v>
      </c>
      <c r="M164" s="34" t="str">
        <f t="shared" si="2"/>
        <v>-</v>
      </c>
      <c r="N164" s="68"/>
      <c r="O164" s="68"/>
      <c r="P164" s="68"/>
      <c r="Q164" s="68"/>
      <c r="R164" s="68"/>
      <c r="S164" s="68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O164" s="46"/>
    </row>
    <row r="165" spans="1:41" s="45" customFormat="1" ht="18.75" x14ac:dyDescent="0.3">
      <c r="A165" s="43"/>
      <c r="B165" s="43" t="s">
        <v>12</v>
      </c>
      <c r="C165" s="43" t="s">
        <v>13</v>
      </c>
      <c r="D165" s="44" t="s">
        <v>413</v>
      </c>
      <c r="E165" s="43" t="s">
        <v>414</v>
      </c>
      <c r="F165" s="32" t="s">
        <v>124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164">
        <v>0</v>
      </c>
      <c r="M165" s="34" t="str">
        <f t="shared" si="2"/>
        <v>-</v>
      </c>
      <c r="N165" s="68"/>
      <c r="O165" s="68"/>
      <c r="P165" s="68"/>
      <c r="Q165" s="68"/>
      <c r="R165" s="68"/>
      <c r="S165" s="68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O165" s="46"/>
    </row>
    <row r="166" spans="1:41" s="45" customFormat="1" ht="18.75" x14ac:dyDescent="0.3">
      <c r="A166" s="43"/>
      <c r="B166" s="43" t="s">
        <v>12</v>
      </c>
      <c r="C166" s="43" t="s">
        <v>13</v>
      </c>
      <c r="D166" s="44" t="s">
        <v>415</v>
      </c>
      <c r="E166" s="43" t="s">
        <v>416</v>
      </c>
      <c r="F166" s="32" t="s">
        <v>115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164">
        <v>0</v>
      </c>
      <c r="M166" s="34" t="str">
        <f t="shared" si="2"/>
        <v>-</v>
      </c>
      <c r="N166" s="68"/>
      <c r="O166" s="68"/>
      <c r="P166" s="68"/>
      <c r="Q166" s="68"/>
      <c r="R166" s="68"/>
      <c r="S166" s="68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O166" s="46"/>
    </row>
    <row r="167" spans="1:41" s="45" customFormat="1" ht="18.75" x14ac:dyDescent="0.3">
      <c r="A167" s="43"/>
      <c r="B167" s="43" t="s">
        <v>12</v>
      </c>
      <c r="C167" s="43" t="s">
        <v>13</v>
      </c>
      <c r="D167" s="44" t="s">
        <v>417</v>
      </c>
      <c r="E167" s="43" t="s">
        <v>418</v>
      </c>
      <c r="F167" s="32" t="s">
        <v>121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164">
        <v>0</v>
      </c>
      <c r="M167" s="34" t="str">
        <f t="shared" si="2"/>
        <v>-</v>
      </c>
      <c r="N167" s="68"/>
      <c r="O167" s="68"/>
      <c r="P167" s="68"/>
      <c r="Q167" s="68"/>
      <c r="R167" s="68"/>
      <c r="S167" s="68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O167" s="46"/>
    </row>
    <row r="168" spans="1:41" s="45" customFormat="1" ht="18.75" x14ac:dyDescent="0.3">
      <c r="A168" s="43"/>
      <c r="B168" s="43" t="s">
        <v>12</v>
      </c>
      <c r="C168" s="43" t="s">
        <v>13</v>
      </c>
      <c r="D168" s="44" t="s">
        <v>419</v>
      </c>
      <c r="E168" s="43" t="s">
        <v>420</v>
      </c>
      <c r="F168" s="32" t="s">
        <v>124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164">
        <v>0</v>
      </c>
      <c r="M168" s="34" t="str">
        <f t="shared" si="2"/>
        <v>-</v>
      </c>
      <c r="N168" s="68"/>
      <c r="O168" s="68"/>
      <c r="P168" s="68"/>
      <c r="Q168" s="68"/>
      <c r="R168" s="68"/>
      <c r="S168" s="68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O168" s="46"/>
    </row>
    <row r="169" spans="1:41" s="45" customFormat="1" ht="18.75" x14ac:dyDescent="0.3">
      <c r="A169" s="43"/>
      <c r="B169" s="43" t="s">
        <v>12</v>
      </c>
      <c r="C169" s="43" t="s">
        <v>13</v>
      </c>
      <c r="D169" s="44" t="s">
        <v>421</v>
      </c>
      <c r="E169" s="43" t="s">
        <v>422</v>
      </c>
      <c r="F169" s="32" t="s">
        <v>146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164">
        <v>0</v>
      </c>
      <c r="M169" s="34" t="str">
        <f t="shared" si="2"/>
        <v>-</v>
      </c>
      <c r="N169" s="68"/>
      <c r="O169" s="68"/>
      <c r="P169" s="68"/>
      <c r="Q169" s="68"/>
      <c r="R169" s="68"/>
      <c r="S169" s="68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O169" s="46"/>
    </row>
    <row r="170" spans="1:41" s="45" customFormat="1" ht="18.75" x14ac:dyDescent="0.3">
      <c r="A170" s="43"/>
      <c r="B170" s="43" t="s">
        <v>12</v>
      </c>
      <c r="C170" s="43" t="s">
        <v>13</v>
      </c>
      <c r="D170" s="44" t="s">
        <v>423</v>
      </c>
      <c r="E170" s="43" t="s">
        <v>424</v>
      </c>
      <c r="F170" s="32" t="s">
        <v>121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164">
        <v>0</v>
      </c>
      <c r="M170" s="34" t="str">
        <f t="shared" si="2"/>
        <v>-</v>
      </c>
      <c r="N170" s="68"/>
      <c r="O170" s="68"/>
      <c r="P170" s="68"/>
      <c r="Q170" s="68"/>
      <c r="R170" s="68"/>
      <c r="S170" s="68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O170" s="46"/>
    </row>
    <row r="171" spans="1:41" s="45" customFormat="1" ht="18.75" x14ac:dyDescent="0.3">
      <c r="A171" s="43"/>
      <c r="B171" s="43" t="s">
        <v>12</v>
      </c>
      <c r="C171" s="43" t="s">
        <v>13</v>
      </c>
      <c r="D171" s="44" t="s">
        <v>425</v>
      </c>
      <c r="E171" s="43" t="s">
        <v>426</v>
      </c>
      <c r="F171" s="32" t="s">
        <v>124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164">
        <v>0</v>
      </c>
      <c r="M171" s="34" t="str">
        <f t="shared" si="2"/>
        <v>-</v>
      </c>
      <c r="N171" s="68"/>
      <c r="O171" s="68"/>
      <c r="P171" s="68"/>
      <c r="Q171" s="68"/>
      <c r="R171" s="68"/>
      <c r="S171" s="68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O171" s="46"/>
    </row>
    <row r="172" spans="1:41" ht="18.75" x14ac:dyDescent="0.3">
      <c r="B172" s="11" t="s">
        <v>12</v>
      </c>
      <c r="C172" s="11" t="s">
        <v>13</v>
      </c>
      <c r="D172" s="22" t="s">
        <v>427</v>
      </c>
      <c r="E172" s="11" t="s">
        <v>428</v>
      </c>
      <c r="F172" s="32" t="s">
        <v>127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164">
        <v>0</v>
      </c>
      <c r="M172" s="34" t="str">
        <f t="shared" si="2"/>
        <v>-</v>
      </c>
      <c r="N172" s="66"/>
      <c r="O172" s="66"/>
      <c r="P172" s="66"/>
      <c r="Q172" s="66"/>
      <c r="R172" s="66"/>
      <c r="S172" s="66"/>
    </row>
    <row r="173" spans="1:41" ht="18.75" x14ac:dyDescent="0.3">
      <c r="B173" s="11" t="s">
        <v>12</v>
      </c>
      <c r="C173" s="11" t="s">
        <v>13</v>
      </c>
      <c r="D173" s="22" t="s">
        <v>429</v>
      </c>
      <c r="E173" s="11" t="s">
        <v>430</v>
      </c>
      <c r="F173" s="32" t="s">
        <v>121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164">
        <v>0</v>
      </c>
      <c r="M173" s="34" t="str">
        <f t="shared" si="2"/>
        <v>-</v>
      </c>
      <c r="N173" s="66"/>
      <c r="O173" s="66"/>
      <c r="P173" s="66"/>
      <c r="Q173" s="66"/>
      <c r="R173" s="66"/>
      <c r="S173" s="66"/>
    </row>
    <row r="174" spans="1:41" ht="18.75" x14ac:dyDescent="0.3">
      <c r="B174" s="11" t="s">
        <v>12</v>
      </c>
      <c r="C174" s="11" t="s">
        <v>13</v>
      </c>
      <c r="D174" s="22" t="s">
        <v>431</v>
      </c>
      <c r="E174" s="11" t="s">
        <v>432</v>
      </c>
      <c r="F174" s="32" t="s">
        <v>124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164">
        <v>0</v>
      </c>
      <c r="M174" s="34" t="str">
        <f t="shared" si="2"/>
        <v>-</v>
      </c>
      <c r="N174" s="66"/>
      <c r="O174" s="66"/>
      <c r="P174" s="66"/>
      <c r="Q174" s="66"/>
      <c r="R174" s="66"/>
      <c r="S174" s="66"/>
    </row>
    <row r="175" spans="1:41" ht="18.75" x14ac:dyDescent="0.3">
      <c r="B175" s="11" t="s">
        <v>12</v>
      </c>
      <c r="C175" s="11" t="s">
        <v>13</v>
      </c>
      <c r="D175" s="22" t="s">
        <v>433</v>
      </c>
      <c r="E175" s="11" t="s">
        <v>434</v>
      </c>
      <c r="F175" s="32" t="s">
        <v>130</v>
      </c>
      <c r="G175" s="30">
        <v>23256.32593593268</v>
      </c>
      <c r="H175" s="30">
        <v>72957.878399721638</v>
      </c>
      <c r="I175" s="30">
        <v>55912.79762058847</v>
      </c>
      <c r="J175" s="30">
        <v>90257.266214544594</v>
      </c>
      <c r="K175" s="30">
        <v>107436.52345973822</v>
      </c>
      <c r="L175" s="164">
        <v>122915.06912075107</v>
      </c>
      <c r="M175" s="34">
        <f t="shared" si="2"/>
        <v>14.407154254961929</v>
      </c>
      <c r="N175" s="66"/>
      <c r="O175" s="66"/>
      <c r="P175" s="66"/>
      <c r="Q175" s="66"/>
      <c r="R175" s="66"/>
      <c r="S175" s="66"/>
    </row>
    <row r="176" spans="1:41" ht="18.75" x14ac:dyDescent="0.3">
      <c r="B176" s="11" t="s">
        <v>12</v>
      </c>
      <c r="C176" s="11" t="s">
        <v>13</v>
      </c>
      <c r="D176" s="22" t="s">
        <v>435</v>
      </c>
      <c r="E176" s="11" t="s">
        <v>436</v>
      </c>
      <c r="F176" s="32" t="s">
        <v>121</v>
      </c>
      <c r="G176" s="30">
        <v>0</v>
      </c>
      <c r="H176" s="30">
        <v>0</v>
      </c>
      <c r="I176" s="30">
        <v>55912.79762058847</v>
      </c>
      <c r="J176" s="30">
        <v>88212.266214544594</v>
      </c>
      <c r="K176" s="30">
        <v>103287.52345973822</v>
      </c>
      <c r="L176" s="164">
        <v>121543.10912075106</v>
      </c>
      <c r="M176" s="34">
        <f t="shared" si="2"/>
        <v>17.674531298186192</v>
      </c>
      <c r="N176" s="66"/>
      <c r="O176" s="66"/>
      <c r="P176" s="66"/>
      <c r="Q176" s="66"/>
      <c r="R176" s="66"/>
      <c r="S176" s="66"/>
    </row>
    <row r="177" spans="1:41" ht="18.75" x14ac:dyDescent="0.3">
      <c r="B177" s="11" t="s">
        <v>12</v>
      </c>
      <c r="C177" s="11" t="s">
        <v>13</v>
      </c>
      <c r="D177" s="22" t="s">
        <v>437</v>
      </c>
      <c r="E177" s="11" t="s">
        <v>438</v>
      </c>
      <c r="F177" s="32" t="s">
        <v>124</v>
      </c>
      <c r="G177" s="30">
        <v>23256.32593593268</v>
      </c>
      <c r="H177" s="30">
        <v>72957.878399721638</v>
      </c>
      <c r="I177" s="30">
        <v>0</v>
      </c>
      <c r="J177" s="30">
        <v>2045</v>
      </c>
      <c r="K177" s="30">
        <v>4149</v>
      </c>
      <c r="L177" s="164">
        <v>1371.96</v>
      </c>
      <c r="M177" s="34">
        <f t="shared" si="2"/>
        <v>-66.932754880694148</v>
      </c>
      <c r="N177" s="66"/>
      <c r="O177" s="66"/>
      <c r="P177" s="66"/>
      <c r="Q177" s="66"/>
      <c r="R177" s="66"/>
      <c r="S177" s="66"/>
    </row>
    <row r="178" spans="1:41" ht="18.75" x14ac:dyDescent="0.3">
      <c r="B178" s="11" t="s">
        <v>12</v>
      </c>
      <c r="C178" s="11" t="s">
        <v>13</v>
      </c>
      <c r="D178" s="22" t="s">
        <v>439</v>
      </c>
      <c r="E178" s="11" t="s">
        <v>440</v>
      </c>
      <c r="F178" s="32" t="s">
        <v>48</v>
      </c>
      <c r="G178" s="30">
        <v>22.887646508692825</v>
      </c>
      <c r="H178" s="30">
        <v>31.408588498942102</v>
      </c>
      <c r="I178" s="30">
        <v>24.588235294117649</v>
      </c>
      <c r="J178" s="30">
        <v>1869.4192436974788</v>
      </c>
      <c r="K178" s="30">
        <v>1630.5222689075629</v>
      </c>
      <c r="L178" s="164">
        <v>3202.7200000000003</v>
      </c>
      <c r="M178" s="34">
        <f t="shared" si="2"/>
        <v>96.422953618768886</v>
      </c>
      <c r="N178" s="66"/>
      <c r="O178" s="66"/>
      <c r="P178" s="66"/>
      <c r="Q178" s="66"/>
      <c r="R178" s="66"/>
      <c r="S178" s="66"/>
    </row>
    <row r="179" spans="1:41" ht="18.75" x14ac:dyDescent="0.3">
      <c r="B179" s="11" t="s">
        <v>12</v>
      </c>
      <c r="C179" s="11" t="s">
        <v>13</v>
      </c>
      <c r="D179" s="22" t="s">
        <v>441</v>
      </c>
      <c r="E179" s="11" t="s">
        <v>442</v>
      </c>
      <c r="F179" s="32" t="s">
        <v>193</v>
      </c>
      <c r="G179" s="30">
        <v>0</v>
      </c>
      <c r="H179" s="30">
        <v>0</v>
      </c>
      <c r="I179" s="30">
        <v>24.588235294117649</v>
      </c>
      <c r="J179" s="30">
        <v>1869.4192436974788</v>
      </c>
      <c r="K179" s="30">
        <v>1630.5222689075629</v>
      </c>
      <c r="L179" s="164">
        <v>3202.7200000000003</v>
      </c>
      <c r="M179" s="34">
        <f t="shared" si="2"/>
        <v>96.422953618768886</v>
      </c>
      <c r="N179" s="66"/>
      <c r="O179" s="66"/>
      <c r="P179" s="66"/>
      <c r="Q179" s="66"/>
      <c r="R179" s="66"/>
      <c r="S179" s="66"/>
    </row>
    <row r="180" spans="1:41" ht="18.75" x14ac:dyDescent="0.3">
      <c r="B180" s="11" t="s">
        <v>12</v>
      </c>
      <c r="C180" s="11" t="s">
        <v>13</v>
      </c>
      <c r="D180" s="22" t="s">
        <v>443</v>
      </c>
      <c r="E180" s="11" t="s">
        <v>444</v>
      </c>
      <c r="F180" s="32" t="s">
        <v>196</v>
      </c>
      <c r="G180" s="30">
        <v>22.887646508692825</v>
      </c>
      <c r="H180" s="30">
        <v>31.408588498942102</v>
      </c>
      <c r="I180" s="30">
        <v>0</v>
      </c>
      <c r="J180" s="30">
        <v>0</v>
      </c>
      <c r="K180" s="30">
        <v>0</v>
      </c>
      <c r="L180" s="164">
        <v>0</v>
      </c>
      <c r="M180" s="34" t="str">
        <f t="shared" si="2"/>
        <v>-</v>
      </c>
      <c r="N180" s="66"/>
      <c r="O180" s="66"/>
      <c r="P180" s="66"/>
      <c r="Q180" s="66"/>
      <c r="R180" s="66"/>
      <c r="S180" s="66"/>
    </row>
    <row r="181" spans="1:41" ht="18.75" x14ac:dyDescent="0.3">
      <c r="B181" s="11" t="s">
        <v>12</v>
      </c>
      <c r="C181" s="11" t="s">
        <v>13</v>
      </c>
      <c r="D181" s="22" t="s">
        <v>445</v>
      </c>
      <c r="E181" s="11" t="s">
        <v>446</v>
      </c>
      <c r="F181" s="32" t="s">
        <v>135</v>
      </c>
      <c r="G181" s="30">
        <v>23233.438289423986</v>
      </c>
      <c r="H181" s="30">
        <v>72926.469811222691</v>
      </c>
      <c r="I181" s="30">
        <v>55888.209385294351</v>
      </c>
      <c r="J181" s="30">
        <v>88387.846970847109</v>
      </c>
      <c r="K181" s="30">
        <v>105806.00119083066</v>
      </c>
      <c r="L181" s="164">
        <v>119712.34912075107</v>
      </c>
      <c r="M181" s="34">
        <f t="shared" si="2"/>
        <v>13.143250641179648</v>
      </c>
      <c r="N181" s="66"/>
      <c r="O181" s="66"/>
      <c r="P181" s="66"/>
      <c r="Q181" s="66"/>
      <c r="R181" s="66"/>
      <c r="S181" s="66"/>
    </row>
    <row r="182" spans="1:41" ht="18.75" x14ac:dyDescent="0.3">
      <c r="B182" s="11" t="s">
        <v>12</v>
      </c>
      <c r="C182" s="11" t="s">
        <v>13</v>
      </c>
      <c r="D182" s="22" t="s">
        <v>447</v>
      </c>
      <c r="E182" s="11" t="s">
        <v>448</v>
      </c>
      <c r="F182" s="32" t="s">
        <v>193</v>
      </c>
      <c r="G182" s="30">
        <v>0</v>
      </c>
      <c r="H182" s="30">
        <v>0</v>
      </c>
      <c r="I182" s="30">
        <v>55888.209385294351</v>
      </c>
      <c r="J182" s="30">
        <v>86342.846970847109</v>
      </c>
      <c r="K182" s="30">
        <v>101657.00119083066</v>
      </c>
      <c r="L182" s="164">
        <v>118340.38912075106</v>
      </c>
      <c r="M182" s="34">
        <f t="shared" si="2"/>
        <v>16.411450007857621</v>
      </c>
      <c r="N182" s="66"/>
      <c r="O182" s="66"/>
      <c r="P182" s="66"/>
      <c r="Q182" s="66"/>
      <c r="R182" s="66"/>
      <c r="S182" s="66"/>
    </row>
    <row r="183" spans="1:41" ht="18.75" x14ac:dyDescent="0.3">
      <c r="B183" s="11" t="s">
        <v>12</v>
      </c>
      <c r="C183" s="11" t="s">
        <v>13</v>
      </c>
      <c r="D183" s="22" t="s">
        <v>449</v>
      </c>
      <c r="E183" s="11" t="s">
        <v>450</v>
      </c>
      <c r="F183" s="32" t="s">
        <v>196</v>
      </c>
      <c r="G183" s="30">
        <v>23233.438289423986</v>
      </c>
      <c r="H183" s="30">
        <v>72926.469811222691</v>
      </c>
      <c r="I183" s="30">
        <v>0</v>
      </c>
      <c r="J183" s="30">
        <v>2045</v>
      </c>
      <c r="K183" s="30">
        <v>4149</v>
      </c>
      <c r="L183" s="164">
        <v>1371.96</v>
      </c>
      <c r="M183" s="34">
        <f t="shared" si="2"/>
        <v>-66.932754880694148</v>
      </c>
      <c r="N183" s="66"/>
      <c r="O183" s="66"/>
      <c r="P183" s="66"/>
      <c r="Q183" s="66"/>
      <c r="R183" s="66"/>
      <c r="S183" s="66"/>
    </row>
    <row r="184" spans="1:41" ht="18.75" x14ac:dyDescent="0.3">
      <c r="B184" s="11" t="s">
        <v>12</v>
      </c>
      <c r="C184" s="11" t="s">
        <v>13</v>
      </c>
      <c r="D184" s="22" t="s">
        <v>451</v>
      </c>
      <c r="E184" s="11" t="s">
        <v>452</v>
      </c>
      <c r="F184" s="32" t="s">
        <v>453</v>
      </c>
      <c r="G184" s="33">
        <v>2142299.2030942454</v>
      </c>
      <c r="H184" s="33">
        <v>1952507.542486049</v>
      </c>
      <c r="I184" s="33">
        <v>2488437.3331499258</v>
      </c>
      <c r="J184" s="33">
        <v>1432201.7441186288</v>
      </c>
      <c r="K184" s="33">
        <v>1538672.7885380965</v>
      </c>
      <c r="L184" s="165">
        <v>1584779.7218133335</v>
      </c>
      <c r="M184" s="54">
        <f t="shared" si="2"/>
        <v>2.9965392004523306</v>
      </c>
      <c r="N184" s="70"/>
      <c r="O184" s="70"/>
      <c r="P184" s="70"/>
      <c r="Q184" s="70"/>
      <c r="R184" s="70"/>
      <c r="S184" s="70"/>
    </row>
    <row r="185" spans="1:41" s="45" customFormat="1" ht="18.75" x14ac:dyDescent="0.3">
      <c r="A185" s="43"/>
      <c r="B185" s="43" t="s">
        <v>12</v>
      </c>
      <c r="C185" s="43" t="s">
        <v>13</v>
      </c>
      <c r="D185" s="44" t="s">
        <v>454</v>
      </c>
      <c r="E185" s="43" t="s">
        <v>455</v>
      </c>
      <c r="F185" s="32" t="s">
        <v>115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164">
        <v>0</v>
      </c>
      <c r="M185" s="34" t="str">
        <f t="shared" si="2"/>
        <v>-</v>
      </c>
      <c r="N185" s="68"/>
      <c r="O185" s="68"/>
      <c r="P185" s="68"/>
      <c r="Q185" s="68"/>
      <c r="R185" s="68"/>
      <c r="S185" s="68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O185" s="46"/>
    </row>
    <row r="186" spans="1:41" ht="18.75" x14ac:dyDescent="0.3">
      <c r="B186" s="11" t="s">
        <v>12</v>
      </c>
      <c r="C186" s="11" t="s">
        <v>13</v>
      </c>
      <c r="D186" s="22" t="s">
        <v>456</v>
      </c>
      <c r="E186" s="11" t="s">
        <v>457</v>
      </c>
      <c r="F186" s="32" t="s">
        <v>146</v>
      </c>
      <c r="G186" s="30">
        <v>122969.16666666667</v>
      </c>
      <c r="H186" s="30">
        <v>1430</v>
      </c>
      <c r="I186" s="30">
        <v>1606.6666666666667</v>
      </c>
      <c r="J186" s="30">
        <v>122661.66666666667</v>
      </c>
      <c r="K186" s="30">
        <v>84709.166666666672</v>
      </c>
      <c r="L186" s="164">
        <v>115370.83333333334</v>
      </c>
      <c r="M186" s="34">
        <f t="shared" si="2"/>
        <v>36.196397477644091</v>
      </c>
      <c r="N186" s="66"/>
      <c r="O186" s="66"/>
      <c r="P186" s="66"/>
      <c r="Q186" s="66"/>
      <c r="R186" s="66"/>
      <c r="S186" s="66"/>
    </row>
    <row r="187" spans="1:41" ht="18.75" x14ac:dyDescent="0.3">
      <c r="B187" s="11" t="s">
        <v>12</v>
      </c>
      <c r="C187" s="11" t="s">
        <v>13</v>
      </c>
      <c r="D187" s="22" t="s">
        <v>458</v>
      </c>
      <c r="E187" s="11" t="s">
        <v>459</v>
      </c>
      <c r="F187" s="32" t="s">
        <v>127</v>
      </c>
      <c r="G187" s="30">
        <v>0</v>
      </c>
      <c r="H187" s="30">
        <v>12</v>
      </c>
      <c r="I187" s="30">
        <v>0</v>
      </c>
      <c r="J187" s="30">
        <v>0</v>
      </c>
      <c r="K187" s="30">
        <v>0</v>
      </c>
      <c r="L187" s="164">
        <v>0</v>
      </c>
      <c r="M187" s="34" t="str">
        <f t="shared" si="2"/>
        <v>-</v>
      </c>
      <c r="N187" s="66"/>
      <c r="O187" s="66"/>
      <c r="P187" s="66"/>
      <c r="Q187" s="66"/>
      <c r="R187" s="66"/>
      <c r="S187" s="66"/>
    </row>
    <row r="188" spans="1:41" ht="18.75" x14ac:dyDescent="0.3">
      <c r="B188" s="11" t="s">
        <v>12</v>
      </c>
      <c r="C188" s="11" t="s">
        <v>13</v>
      </c>
      <c r="D188" s="22" t="s">
        <v>460</v>
      </c>
      <c r="E188" s="11" t="s">
        <v>461</v>
      </c>
      <c r="F188" s="32" t="s">
        <v>130</v>
      </c>
      <c r="G188" s="30">
        <v>2019330.0364275787</v>
      </c>
      <c r="H188" s="30">
        <v>1951065.542486049</v>
      </c>
      <c r="I188" s="30">
        <v>2486830.6664832593</v>
      </c>
      <c r="J188" s="30">
        <v>1309540.077451962</v>
      </c>
      <c r="K188" s="30">
        <v>1453963.6218714297</v>
      </c>
      <c r="L188" s="164">
        <v>1469408.8884800002</v>
      </c>
      <c r="M188" s="34">
        <f t="shared" si="2"/>
        <v>1.0622870047250821</v>
      </c>
      <c r="N188" s="66"/>
      <c r="O188" s="66"/>
      <c r="P188" s="66"/>
      <c r="Q188" s="66"/>
      <c r="R188" s="66"/>
      <c r="S188" s="66"/>
    </row>
    <row r="189" spans="1:41" ht="18.75" x14ac:dyDescent="0.3">
      <c r="B189" s="11" t="s">
        <v>12</v>
      </c>
      <c r="C189" s="11" t="s">
        <v>13</v>
      </c>
      <c r="D189" s="22" t="s">
        <v>462</v>
      </c>
      <c r="E189" s="11" t="s">
        <v>463</v>
      </c>
      <c r="F189" s="32" t="s">
        <v>48</v>
      </c>
      <c r="G189" s="30">
        <v>1945489.0885346634</v>
      </c>
      <c r="H189" s="30">
        <v>1874820.7979213193</v>
      </c>
      <c r="I189" s="30">
        <v>2479386.0575000001</v>
      </c>
      <c r="J189" s="30">
        <v>1299689.7783333333</v>
      </c>
      <c r="K189" s="30">
        <v>1444032.2954069769</v>
      </c>
      <c r="L189" s="164">
        <v>1462339.6575000002</v>
      </c>
      <c r="M189" s="34">
        <f t="shared" si="2"/>
        <v>1.267794505098907</v>
      </c>
      <c r="N189" s="66"/>
      <c r="O189" s="66"/>
      <c r="P189" s="66"/>
      <c r="Q189" s="66"/>
      <c r="R189" s="66"/>
      <c r="S189" s="66"/>
    </row>
    <row r="190" spans="1:41" ht="18.75" x14ac:dyDescent="0.3">
      <c r="B190" s="11" t="s">
        <v>12</v>
      </c>
      <c r="C190" s="11" t="s">
        <v>13</v>
      </c>
      <c r="D190" s="22" t="s">
        <v>464</v>
      </c>
      <c r="E190" s="11" t="s">
        <v>465</v>
      </c>
      <c r="F190" s="32" t="s">
        <v>51</v>
      </c>
      <c r="G190" s="30">
        <v>73840.947892915196</v>
      </c>
      <c r="H190" s="30">
        <v>76244.744564729641</v>
      </c>
      <c r="I190" s="30">
        <v>7444.6089832590023</v>
      </c>
      <c r="J190" s="30">
        <v>9850.2991186287654</v>
      </c>
      <c r="K190" s="30">
        <v>9931.3264644527899</v>
      </c>
      <c r="L190" s="164">
        <v>7069.2309799999985</v>
      </c>
      <c r="M190" s="34">
        <f t="shared" si="2"/>
        <v>-28.818864173855264</v>
      </c>
      <c r="N190" s="66"/>
      <c r="O190" s="66"/>
      <c r="P190" s="66"/>
      <c r="Q190" s="66"/>
      <c r="R190" s="66"/>
      <c r="S190" s="66"/>
    </row>
    <row r="191" spans="1:41" s="45" customFormat="1" ht="19.5" thickBot="1" x14ac:dyDescent="0.35">
      <c r="A191" s="43"/>
      <c r="B191" s="43" t="s">
        <v>12</v>
      </c>
      <c r="C191" s="43" t="s">
        <v>13</v>
      </c>
      <c r="D191" s="44" t="s">
        <v>466</v>
      </c>
      <c r="E191" s="43" t="s">
        <v>467</v>
      </c>
      <c r="F191" s="58" t="s">
        <v>468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169">
        <v>0</v>
      </c>
      <c r="M191" s="60" t="str">
        <f t="shared" si="2"/>
        <v>-</v>
      </c>
      <c r="N191" s="68"/>
      <c r="O191" s="68"/>
      <c r="P191" s="68"/>
      <c r="Q191" s="68"/>
      <c r="R191" s="68"/>
      <c r="S191" s="68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O191" s="46"/>
    </row>
    <row r="192" spans="1:41" s="64" customFormat="1" ht="6.75" customHeight="1" thickTop="1" x14ac:dyDescent="0.25">
      <c r="A192" s="135"/>
      <c r="B192" s="22"/>
      <c r="C192" s="22"/>
      <c r="D192" s="22"/>
      <c r="E192" s="22"/>
      <c r="F192" s="136"/>
      <c r="G192" s="133"/>
      <c r="H192" s="133"/>
      <c r="I192" s="133"/>
      <c r="J192" s="133"/>
      <c r="K192" s="133"/>
      <c r="L192" s="134"/>
    </row>
    <row r="193" spans="1:12" s="64" customFormat="1" x14ac:dyDescent="0.25">
      <c r="A193" s="135"/>
      <c r="B193" s="22"/>
      <c r="C193" s="22"/>
      <c r="D193" s="22"/>
      <c r="E193" s="22"/>
      <c r="F193" s="136"/>
      <c r="G193" s="133"/>
      <c r="H193" s="133"/>
      <c r="I193" s="133"/>
      <c r="J193" s="133"/>
      <c r="K193" s="133"/>
      <c r="L193" s="134"/>
    </row>
    <row r="194" spans="1:12" s="64" customFormat="1" x14ac:dyDescent="0.25">
      <c r="A194" s="135"/>
      <c r="B194" s="22"/>
      <c r="C194" s="22"/>
      <c r="D194" s="22"/>
      <c r="E194" s="22"/>
      <c r="F194" s="136"/>
      <c r="G194" s="133"/>
      <c r="H194" s="133"/>
      <c r="I194" s="133"/>
      <c r="J194" s="133"/>
      <c r="K194" s="133"/>
      <c r="L194" s="134"/>
    </row>
    <row r="195" spans="1:12" s="64" customFormat="1" x14ac:dyDescent="0.25">
      <c r="A195" s="135"/>
      <c r="B195" s="22"/>
      <c r="C195" s="22"/>
      <c r="D195" s="22"/>
      <c r="E195" s="22"/>
      <c r="F195" s="136"/>
      <c r="G195" s="133"/>
      <c r="H195" s="133"/>
      <c r="I195" s="133"/>
      <c r="J195" s="133"/>
      <c r="K195" s="133"/>
      <c r="L195" s="134"/>
    </row>
    <row r="196" spans="1:12" s="64" customFormat="1" x14ac:dyDescent="0.25">
      <c r="A196" s="135"/>
      <c r="B196" s="22"/>
      <c r="C196" s="22"/>
      <c r="D196" s="22"/>
      <c r="E196" s="22"/>
      <c r="F196" s="136"/>
      <c r="G196" s="133"/>
      <c r="H196" s="133"/>
      <c r="I196" s="133"/>
      <c r="J196" s="133"/>
      <c r="K196" s="133"/>
      <c r="L196" s="134"/>
    </row>
    <row r="197" spans="1:12" s="64" customFormat="1" x14ac:dyDescent="0.25">
      <c r="A197" s="135"/>
      <c r="B197" s="22"/>
      <c r="C197" s="22"/>
      <c r="D197" s="22"/>
      <c r="E197" s="22"/>
      <c r="F197" s="136"/>
      <c r="G197" s="133"/>
      <c r="H197" s="133"/>
      <c r="I197" s="133"/>
      <c r="J197" s="133"/>
      <c r="K197" s="133"/>
      <c r="L197" s="134"/>
    </row>
    <row r="198" spans="1:12" s="64" customFormat="1" x14ac:dyDescent="0.25">
      <c r="A198" s="135"/>
      <c r="B198" s="22"/>
      <c r="C198" s="22"/>
      <c r="D198" s="22"/>
      <c r="E198" s="22"/>
      <c r="F198" s="136"/>
      <c r="G198" s="133"/>
      <c r="H198" s="133"/>
      <c r="I198" s="133"/>
      <c r="J198" s="133"/>
      <c r="K198" s="133"/>
      <c r="L198" s="134"/>
    </row>
    <row r="199" spans="1:12" s="64" customFormat="1" x14ac:dyDescent="0.25">
      <c r="A199" s="135"/>
      <c r="B199" s="22"/>
      <c r="C199" s="22"/>
      <c r="D199" s="22"/>
      <c r="E199" s="22"/>
      <c r="F199" s="136"/>
      <c r="G199" s="133"/>
      <c r="H199" s="133"/>
      <c r="I199" s="133"/>
      <c r="J199" s="133"/>
      <c r="K199" s="133"/>
      <c r="L199" s="134"/>
    </row>
    <row r="200" spans="1:12" s="64" customFormat="1" x14ac:dyDescent="0.25">
      <c r="A200" s="135"/>
      <c r="B200" s="22"/>
      <c r="C200" s="22"/>
      <c r="D200" s="22"/>
      <c r="E200" s="22"/>
      <c r="F200" s="136"/>
      <c r="G200" s="133"/>
      <c r="H200" s="133"/>
      <c r="I200" s="133"/>
      <c r="J200" s="133"/>
      <c r="K200" s="133"/>
      <c r="L200" s="134"/>
    </row>
  </sheetData>
  <mergeCells count="2">
    <mergeCell ref="B1:E1"/>
    <mergeCell ref="B2:E2"/>
  </mergeCells>
  <printOptions gridLines="1"/>
  <pageMargins left="0" right="0" top="0" bottom="0" header="0" footer="0"/>
  <pageSetup scale="59" orientation="portrait" r:id="rId1"/>
  <rowBreaks count="1" manualBreakCount="1">
    <brk id="92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44"/>
  <sheetViews>
    <sheetView topLeftCell="A10" zoomScaleNormal="100" workbookViewId="0">
      <selection activeCell="K7" sqref="K7"/>
    </sheetView>
  </sheetViews>
  <sheetFormatPr defaultRowHeight="15" x14ac:dyDescent="0.25"/>
  <cols>
    <col min="2" max="2" width="28.7109375" customWidth="1"/>
    <col min="3" max="3" width="15.140625" hidden="1" customWidth="1"/>
    <col min="4" max="7" width="15.140625" customWidth="1"/>
    <col min="8" max="8" width="15.7109375" bestFit="1" customWidth="1"/>
    <col min="9" max="9" width="14.140625" customWidth="1"/>
    <col min="10" max="10" width="5.85546875" style="72" customWidth="1"/>
    <col min="11" max="11" width="5.5703125" style="72" customWidth="1"/>
    <col min="12" max="12" width="11.7109375" style="72" customWidth="1"/>
    <col min="13" max="13" width="11.140625" style="72" customWidth="1"/>
    <col min="14" max="14" width="22" style="72" customWidth="1"/>
    <col min="15" max="15" width="9.5703125" style="72" bestFit="1" customWidth="1"/>
    <col min="16" max="16" width="10.28515625" style="72" bestFit="1" customWidth="1"/>
    <col min="17" max="17" width="13.42578125" style="72" customWidth="1"/>
    <col min="18" max="19" width="14" style="72" bestFit="1" customWidth="1"/>
    <col min="20" max="20" width="14.28515625" bestFit="1" customWidth="1"/>
  </cols>
  <sheetData>
    <row r="1" spans="1:22" ht="53.25" customHeight="1" thickBot="1" x14ac:dyDescent="0.4">
      <c r="B1" s="140" t="s">
        <v>469</v>
      </c>
      <c r="C1" s="141"/>
      <c r="D1" s="141"/>
      <c r="E1" s="141"/>
      <c r="F1" s="141"/>
      <c r="G1" s="141"/>
      <c r="H1" s="141"/>
      <c r="I1" s="142"/>
      <c r="L1" s="72">
        <v>1000</v>
      </c>
    </row>
    <row r="2" spans="1:22" ht="8.25" customHeight="1" thickBot="1" x14ac:dyDescent="0.3">
      <c r="B2" s="73"/>
      <c r="C2" s="74"/>
      <c r="D2" s="74"/>
      <c r="E2" s="74"/>
      <c r="F2" s="74"/>
      <c r="G2" s="74"/>
      <c r="H2" s="74"/>
      <c r="I2" s="75"/>
    </row>
    <row r="3" spans="1:22" ht="20.25" hidden="1" customHeight="1" thickBot="1" x14ac:dyDescent="0.35">
      <c r="A3" s="76"/>
      <c r="B3" s="77"/>
      <c r="C3" s="74"/>
      <c r="D3" s="74"/>
      <c r="E3" s="74"/>
      <c r="F3" s="74"/>
      <c r="G3" s="74"/>
      <c r="H3" s="74"/>
      <c r="I3" s="75"/>
    </row>
    <row r="4" spans="1:22" ht="30" customHeight="1" thickBot="1" x14ac:dyDescent="0.3">
      <c r="A4" s="76"/>
      <c r="B4" s="143" t="s">
        <v>470</v>
      </c>
      <c r="C4" s="78">
        <v>2015</v>
      </c>
      <c r="D4" s="78">
        <v>2016</v>
      </c>
      <c r="E4" s="78">
        <v>2017</v>
      </c>
      <c r="F4" s="78">
        <v>2018</v>
      </c>
      <c r="G4" s="78">
        <v>2019</v>
      </c>
      <c r="H4" s="78">
        <v>2020</v>
      </c>
      <c r="I4" s="79" t="s">
        <v>481</v>
      </c>
      <c r="M4" s="80"/>
      <c r="N4" s="81"/>
    </row>
    <row r="5" spans="1:22" ht="17.25" customHeight="1" x14ac:dyDescent="0.25">
      <c r="A5" s="76"/>
      <c r="B5" s="144"/>
      <c r="C5" s="146"/>
      <c r="D5" s="146"/>
      <c r="E5" s="146"/>
      <c r="F5" s="146"/>
      <c r="G5" s="146"/>
      <c r="H5" s="146"/>
      <c r="I5" s="147"/>
      <c r="M5" s="80"/>
      <c r="N5" s="81"/>
    </row>
    <row r="6" spans="1:22" ht="17.25" customHeight="1" thickBot="1" x14ac:dyDescent="0.3">
      <c r="A6" s="76"/>
      <c r="B6" s="145"/>
      <c r="C6" s="148"/>
      <c r="D6" s="148"/>
      <c r="E6" s="148"/>
      <c r="F6" s="148"/>
      <c r="G6" s="148"/>
      <c r="H6" s="148"/>
      <c r="I6" s="149"/>
      <c r="M6" s="80"/>
      <c r="N6" s="81"/>
    </row>
    <row r="7" spans="1:22" ht="18" customHeight="1" x14ac:dyDescent="0.25">
      <c r="A7" s="76"/>
      <c r="B7" s="82" t="s">
        <v>471</v>
      </c>
      <c r="C7" s="83">
        <v>20367.114829847014</v>
      </c>
      <c r="D7" s="83">
        <v>19818.759223592999</v>
      </c>
      <c r="E7" s="83">
        <v>19098.25266567092</v>
      </c>
      <c r="F7" s="83">
        <v>21115.898897968305</v>
      </c>
      <c r="G7" s="84">
        <v>20692.190914587911</v>
      </c>
      <c r="H7" s="154">
        <v>22122.372025233541</v>
      </c>
      <c r="I7" s="85">
        <f>H7-G7</f>
        <v>1430.1811106456298</v>
      </c>
      <c r="M7" s="86"/>
    </row>
    <row r="8" spans="1:22" ht="18" customHeight="1" x14ac:dyDescent="0.25">
      <c r="A8" s="76"/>
      <c r="B8" s="82" t="s">
        <v>472</v>
      </c>
      <c r="C8" s="87">
        <v>32762.270140274453</v>
      </c>
      <c r="D8" s="87">
        <v>31461.00863505189</v>
      </c>
      <c r="E8" s="87">
        <v>32869.459014381944</v>
      </c>
      <c r="F8" s="87">
        <v>32470.770923128624</v>
      </c>
      <c r="G8" s="88">
        <v>38737.790344601584</v>
      </c>
      <c r="H8" s="155">
        <v>40113.10883972868</v>
      </c>
      <c r="I8" s="89">
        <f t="shared" ref="I8:I11" si="0">H8-G8</f>
        <v>1375.318495127096</v>
      </c>
      <c r="M8" s="86"/>
      <c r="T8" s="90"/>
    </row>
    <row r="9" spans="1:22" ht="18" customHeight="1" x14ac:dyDescent="0.25">
      <c r="A9" s="76"/>
      <c r="B9" s="82" t="s">
        <v>473</v>
      </c>
      <c r="C9" s="87">
        <v>18367.858662244835</v>
      </c>
      <c r="D9" s="87">
        <v>19685.475101081676</v>
      </c>
      <c r="E9" s="87">
        <v>23879.13141000766</v>
      </c>
      <c r="F9" s="87">
        <v>27034.292665748846</v>
      </c>
      <c r="G9" s="88">
        <v>29536.738400884667</v>
      </c>
      <c r="H9" s="155">
        <v>20460.582067437837</v>
      </c>
      <c r="I9" s="89">
        <f t="shared" si="0"/>
        <v>-9076.1563334468301</v>
      </c>
      <c r="M9" s="86"/>
      <c r="T9" s="90"/>
    </row>
    <row r="10" spans="1:22" ht="18" customHeight="1" x14ac:dyDescent="0.25">
      <c r="A10" s="76"/>
      <c r="B10" s="91" t="s">
        <v>474</v>
      </c>
      <c r="C10" s="87">
        <v>72160.767975595052</v>
      </c>
      <c r="D10" s="87">
        <v>77467.466515043387</v>
      </c>
      <c r="E10" s="87">
        <v>75797.581068592248</v>
      </c>
      <c r="F10" s="87">
        <v>68112.869081640121</v>
      </c>
      <c r="G10" s="88">
        <v>64841.383713459822</v>
      </c>
      <c r="H10" s="155">
        <v>63552.722315652522</v>
      </c>
      <c r="I10" s="89">
        <f t="shared" si="0"/>
        <v>-1288.6613978073001</v>
      </c>
      <c r="M10" s="86"/>
      <c r="T10" s="90"/>
    </row>
    <row r="11" spans="1:22" ht="18" customHeight="1" thickBot="1" x14ac:dyDescent="0.3">
      <c r="A11" s="76"/>
      <c r="B11" s="92" t="s">
        <v>475</v>
      </c>
      <c r="C11" s="87">
        <v>110.75</v>
      </c>
      <c r="D11" s="87">
        <v>107.66495442000002</v>
      </c>
      <c r="E11" s="87">
        <v>125.849</v>
      </c>
      <c r="F11" s="87">
        <v>135.07599999999999</v>
      </c>
      <c r="G11" s="88">
        <v>154.49</v>
      </c>
      <c r="H11" s="155">
        <v>180.91800000000001</v>
      </c>
      <c r="I11" s="89">
        <f t="shared" si="0"/>
        <v>26.427999999999997</v>
      </c>
      <c r="M11" s="86"/>
      <c r="T11" s="90"/>
    </row>
    <row r="12" spans="1:22" ht="15" customHeight="1" thickBot="1" x14ac:dyDescent="0.3">
      <c r="A12" s="76"/>
      <c r="B12" s="93" t="s">
        <v>476</v>
      </c>
      <c r="C12" s="94">
        <f>SUM(C7:C11)</f>
        <v>143768.76160796135</v>
      </c>
      <c r="D12" s="94">
        <f t="shared" ref="D12:H12" si="1">SUM(D7:D11)</f>
        <v>148540.37442918995</v>
      </c>
      <c r="E12" s="94">
        <f t="shared" si="1"/>
        <v>151770.27315865277</v>
      </c>
      <c r="F12" s="94">
        <f t="shared" si="1"/>
        <v>148868.90756848588</v>
      </c>
      <c r="G12" s="95">
        <f t="shared" si="1"/>
        <v>153962.59337353398</v>
      </c>
      <c r="H12" s="95">
        <f t="shared" si="1"/>
        <v>146429.7032480526</v>
      </c>
      <c r="I12" s="96">
        <f>H12-G12</f>
        <v>-7532.8901254813827</v>
      </c>
      <c r="M12" s="97"/>
      <c r="O12" s="98"/>
      <c r="P12" s="98"/>
      <c r="Q12" s="98"/>
      <c r="R12" s="98"/>
      <c r="S12" s="98"/>
      <c r="T12" s="98"/>
      <c r="U12" s="76"/>
      <c r="V12" s="76"/>
    </row>
    <row r="13" spans="1:22" ht="17.25" customHeight="1" thickBot="1" x14ac:dyDescent="0.3">
      <c r="A13" s="76"/>
      <c r="B13" s="99"/>
      <c r="C13" s="100"/>
      <c r="D13" s="100"/>
      <c r="E13" s="100"/>
      <c r="F13" s="100"/>
      <c r="G13" s="100"/>
      <c r="H13" s="100"/>
      <c r="I13" s="101"/>
      <c r="N13" s="98"/>
      <c r="O13" s="102"/>
      <c r="P13" s="102"/>
      <c r="Q13" s="102"/>
      <c r="R13" s="102"/>
      <c r="S13" s="102"/>
      <c r="T13" s="102"/>
      <c r="U13" s="76"/>
      <c r="V13" s="76"/>
    </row>
    <row r="14" spans="1:22" ht="30" customHeight="1" thickBot="1" x14ac:dyDescent="0.35">
      <c r="A14" s="76"/>
      <c r="B14" s="103"/>
      <c r="C14" s="150"/>
      <c r="D14" s="150"/>
      <c r="E14" s="150"/>
      <c r="F14" s="150"/>
      <c r="G14" s="150"/>
      <c r="H14" s="150"/>
      <c r="I14" s="151"/>
      <c r="M14" s="80"/>
      <c r="N14" s="104"/>
      <c r="O14" s="104"/>
      <c r="P14" s="104"/>
      <c r="Q14" s="104"/>
      <c r="R14" s="104"/>
      <c r="S14" s="104"/>
      <c r="T14" s="104"/>
    </row>
    <row r="15" spans="1:22" ht="17.25" customHeight="1" x14ac:dyDescent="0.25">
      <c r="A15" s="76"/>
      <c r="B15" s="105" t="s">
        <v>470</v>
      </c>
      <c r="C15" s="106"/>
      <c r="D15" s="106"/>
      <c r="E15" s="106"/>
      <c r="F15" s="106"/>
      <c r="G15" s="107"/>
      <c r="H15" s="156"/>
      <c r="I15" s="108"/>
    </row>
    <row r="16" spans="1:22" ht="18" customHeight="1" x14ac:dyDescent="0.25">
      <c r="A16" s="76"/>
      <c r="B16" s="82" t="s">
        <v>471</v>
      </c>
      <c r="C16" s="87">
        <v>33701.40017175299</v>
      </c>
      <c r="D16" s="87">
        <v>33265.378160694381</v>
      </c>
      <c r="E16" s="87">
        <v>35329.957216667084</v>
      </c>
      <c r="F16" s="87">
        <v>34712.273548491117</v>
      </c>
      <c r="G16" s="88">
        <v>35208.073722714027</v>
      </c>
      <c r="H16" s="155">
        <v>25575.544425835153</v>
      </c>
      <c r="I16" s="89">
        <f>H16-G16</f>
        <v>-9632.5292968788744</v>
      </c>
    </row>
    <row r="17" spans="1:20" ht="18" customHeight="1" x14ac:dyDescent="0.25">
      <c r="A17" s="76"/>
      <c r="B17" s="82" t="s">
        <v>472</v>
      </c>
      <c r="C17" s="87">
        <v>17259.615601175799</v>
      </c>
      <c r="D17" s="87">
        <v>19285.446271666664</v>
      </c>
      <c r="E17" s="87">
        <v>17637.195897063604</v>
      </c>
      <c r="F17" s="87">
        <v>16760.161525833333</v>
      </c>
      <c r="G17" s="88">
        <v>18741.216398333334</v>
      </c>
      <c r="H17" s="155">
        <v>3759.6650201304001</v>
      </c>
      <c r="I17" s="89">
        <f t="shared" ref="I17:I19" si="2">H17-G17</f>
        <v>-14981.551378202934</v>
      </c>
    </row>
    <row r="18" spans="1:20" ht="18" customHeight="1" x14ac:dyDescent="0.25">
      <c r="A18" s="76"/>
      <c r="B18" s="82" t="s">
        <v>473</v>
      </c>
      <c r="C18" s="87">
        <v>2.5978461538461537</v>
      </c>
      <c r="D18" s="87">
        <v>3.4506333333333337</v>
      </c>
      <c r="E18" s="87">
        <v>0</v>
      </c>
      <c r="F18" s="87">
        <v>0</v>
      </c>
      <c r="G18" s="88">
        <v>0</v>
      </c>
      <c r="H18" s="155">
        <v>0</v>
      </c>
      <c r="I18" s="89">
        <f t="shared" si="2"/>
        <v>0</v>
      </c>
    </row>
    <row r="19" spans="1:20" ht="18" customHeight="1" x14ac:dyDescent="0.25">
      <c r="A19" s="76"/>
      <c r="B19" s="91" t="s">
        <v>474</v>
      </c>
      <c r="C19" s="87">
        <v>66191.62175725057</v>
      </c>
      <c r="D19" s="87">
        <v>58869.3752290872</v>
      </c>
      <c r="E19" s="87">
        <v>58586.336337969413</v>
      </c>
      <c r="F19" s="87">
        <v>52978.907339387035</v>
      </c>
      <c r="G19" s="88">
        <v>53040.208963227866</v>
      </c>
      <c r="H19" s="155">
        <v>51931.548167666537</v>
      </c>
      <c r="I19" s="109">
        <f t="shared" si="2"/>
        <v>-1108.660795561329</v>
      </c>
    </row>
    <row r="20" spans="1:20" ht="18" customHeight="1" thickBot="1" x14ac:dyDescent="0.3">
      <c r="A20" s="76"/>
      <c r="B20" s="92" t="s">
        <v>475</v>
      </c>
      <c r="C20" s="87">
        <v>0</v>
      </c>
      <c r="D20" s="87">
        <v>0</v>
      </c>
      <c r="E20" s="87">
        <v>0</v>
      </c>
      <c r="F20" s="87">
        <v>0</v>
      </c>
      <c r="G20" s="88">
        <v>0</v>
      </c>
      <c r="H20" s="88">
        <v>0</v>
      </c>
      <c r="I20" s="109">
        <f t="shared" ref="I16:I21" si="3">G20-F20</f>
        <v>0</v>
      </c>
    </row>
    <row r="21" spans="1:20" ht="15" customHeight="1" thickBot="1" x14ac:dyDescent="0.3">
      <c r="A21" s="76"/>
      <c r="B21" s="93" t="s">
        <v>477</v>
      </c>
      <c r="C21" s="94">
        <f t="shared" ref="C21:H21" si="4">SUM(C16:C20)</f>
        <v>117155.23537633321</v>
      </c>
      <c r="D21" s="94">
        <f t="shared" si="4"/>
        <v>111423.65029478158</v>
      </c>
      <c r="E21" s="94">
        <f t="shared" si="4"/>
        <v>111553.48945170009</v>
      </c>
      <c r="F21" s="94">
        <f t="shared" si="4"/>
        <v>104451.34241371148</v>
      </c>
      <c r="G21" s="95">
        <f t="shared" si="4"/>
        <v>106989.49908427523</v>
      </c>
      <c r="H21" s="95">
        <f t="shared" si="4"/>
        <v>81266.757613632086</v>
      </c>
      <c r="I21" s="96">
        <f>H21-G21</f>
        <v>-25722.741470643145</v>
      </c>
    </row>
    <row r="22" spans="1:20" s="113" customFormat="1" ht="16.5" customHeight="1" thickBot="1" x14ac:dyDescent="0.3">
      <c r="A22" s="74"/>
      <c r="B22" s="110"/>
      <c r="C22" s="111"/>
      <c r="D22" s="111"/>
      <c r="E22" s="111"/>
      <c r="F22" s="111"/>
      <c r="G22" s="111"/>
      <c r="H22" s="111"/>
      <c r="I22" s="112"/>
      <c r="J22" s="104"/>
      <c r="K22" s="104"/>
      <c r="L22" s="104"/>
      <c r="M22" s="104"/>
      <c r="N22" s="104"/>
      <c r="O22" s="104"/>
      <c r="P22" s="104"/>
      <c r="Q22" s="104"/>
      <c r="R22" s="104"/>
      <c r="S22" s="104"/>
    </row>
    <row r="23" spans="1:20" ht="30.75" customHeight="1" thickBot="1" x14ac:dyDescent="0.35">
      <c r="A23" s="76"/>
      <c r="B23" s="103"/>
      <c r="C23" s="152"/>
      <c r="D23" s="152"/>
      <c r="E23" s="152"/>
      <c r="F23" s="152"/>
      <c r="G23" s="152"/>
      <c r="H23" s="152"/>
      <c r="I23" s="153"/>
    </row>
    <row r="24" spans="1:20" ht="17.25" customHeight="1" x14ac:dyDescent="0.25">
      <c r="A24" s="76"/>
      <c r="B24" s="105" t="s">
        <v>470</v>
      </c>
      <c r="C24" s="114"/>
      <c r="D24" s="115"/>
      <c r="E24" s="115"/>
      <c r="F24" s="116"/>
      <c r="G24" s="107"/>
      <c r="H24" s="157"/>
      <c r="I24" s="117"/>
    </row>
    <row r="25" spans="1:20" ht="18" customHeight="1" x14ac:dyDescent="0.25">
      <c r="A25" s="76"/>
      <c r="B25" s="118" t="s">
        <v>478</v>
      </c>
      <c r="C25" s="83">
        <f>C7-C16</f>
        <v>-13334.285341905976</v>
      </c>
      <c r="D25" s="83">
        <f t="shared" ref="D25:G25" si="5">D7-D16</f>
        <v>-13446.618937101382</v>
      </c>
      <c r="E25" s="83">
        <f t="shared" si="5"/>
        <v>-16231.704550996164</v>
      </c>
      <c r="F25" s="83">
        <f t="shared" si="5"/>
        <v>-13596.374650522812</v>
      </c>
      <c r="G25" s="119">
        <f t="shared" si="5"/>
        <v>-14515.882808126116</v>
      </c>
      <c r="H25" s="154">
        <f t="shared" ref="H25" si="6">H7-H16</f>
        <v>-3453.172400601612</v>
      </c>
      <c r="I25" s="120">
        <f t="shared" ref="I25:I30" si="7">H25-G25</f>
        <v>11062.710407524504</v>
      </c>
    </row>
    <row r="26" spans="1:20" ht="18" customHeight="1" x14ac:dyDescent="0.25">
      <c r="A26" s="76"/>
      <c r="B26" s="121" t="s">
        <v>479</v>
      </c>
      <c r="C26" s="83">
        <f t="shared" ref="C26:G29" si="8">C8-C17</f>
        <v>15502.654539098654</v>
      </c>
      <c r="D26" s="83">
        <f t="shared" si="8"/>
        <v>12175.562363385226</v>
      </c>
      <c r="E26" s="83">
        <f t="shared" si="8"/>
        <v>15232.26311731834</v>
      </c>
      <c r="F26" s="83">
        <f t="shared" si="8"/>
        <v>15710.609397295291</v>
      </c>
      <c r="G26" s="119">
        <f t="shared" si="8"/>
        <v>19996.57394626825</v>
      </c>
      <c r="H26" s="154">
        <f t="shared" ref="H26" si="9">H8-H17</f>
        <v>36353.44381959828</v>
      </c>
      <c r="I26" s="122">
        <f t="shared" si="7"/>
        <v>16356.86987333003</v>
      </c>
    </row>
    <row r="27" spans="1:20" ht="18" customHeight="1" x14ac:dyDescent="0.25">
      <c r="A27" s="76"/>
      <c r="B27" s="82" t="s">
        <v>473</v>
      </c>
      <c r="C27" s="83">
        <f t="shared" si="8"/>
        <v>18365.260816090988</v>
      </c>
      <c r="D27" s="83">
        <f t="shared" si="8"/>
        <v>19682.024467748342</v>
      </c>
      <c r="E27" s="83">
        <f t="shared" si="8"/>
        <v>23879.13141000766</v>
      </c>
      <c r="F27" s="83">
        <f t="shared" si="8"/>
        <v>27034.292665748846</v>
      </c>
      <c r="G27" s="119">
        <f t="shared" si="8"/>
        <v>29536.738400884667</v>
      </c>
      <c r="H27" s="154">
        <f t="shared" ref="H27" si="10">H9-H18</f>
        <v>20460.582067437837</v>
      </c>
      <c r="I27" s="122">
        <f t="shared" si="7"/>
        <v>-9076.1563334468301</v>
      </c>
    </row>
    <row r="28" spans="1:20" ht="18" customHeight="1" x14ac:dyDescent="0.25">
      <c r="A28" s="76"/>
      <c r="B28" s="91" t="s">
        <v>474</v>
      </c>
      <c r="C28" s="83">
        <f t="shared" si="8"/>
        <v>5969.1462183444819</v>
      </c>
      <c r="D28" s="83">
        <f t="shared" si="8"/>
        <v>18598.091285956187</v>
      </c>
      <c r="E28" s="83">
        <f t="shared" si="8"/>
        <v>17211.244730622835</v>
      </c>
      <c r="F28" s="83">
        <f t="shared" si="8"/>
        <v>15133.961742253086</v>
      </c>
      <c r="G28" s="119">
        <f t="shared" si="8"/>
        <v>11801.174750231956</v>
      </c>
      <c r="H28" s="154">
        <f t="shared" ref="H28" si="11">H10-H19</f>
        <v>11621.174147985985</v>
      </c>
      <c r="I28" s="122">
        <f t="shared" si="7"/>
        <v>-180.00060224597109</v>
      </c>
      <c r="M28" s="86"/>
      <c r="T28" s="90"/>
    </row>
    <row r="29" spans="1:20" ht="18" customHeight="1" thickBot="1" x14ac:dyDescent="0.3">
      <c r="A29" s="76"/>
      <c r="B29" s="123" t="s">
        <v>475</v>
      </c>
      <c r="C29" s="83">
        <f t="shared" si="8"/>
        <v>110.75</v>
      </c>
      <c r="D29" s="83">
        <f t="shared" si="8"/>
        <v>107.66495442000002</v>
      </c>
      <c r="E29" s="83">
        <f t="shared" si="8"/>
        <v>125.849</v>
      </c>
      <c r="F29" s="83">
        <f t="shared" si="8"/>
        <v>135.07599999999999</v>
      </c>
      <c r="G29" s="119">
        <f t="shared" si="8"/>
        <v>154.49</v>
      </c>
      <c r="H29" s="154">
        <f t="shared" ref="H29" si="12">H11-H20</f>
        <v>180.91800000000001</v>
      </c>
      <c r="I29" s="122">
        <f t="shared" si="7"/>
        <v>26.427999999999997</v>
      </c>
      <c r="M29" s="86"/>
      <c r="N29" s="124"/>
      <c r="O29" s="124"/>
      <c r="P29" s="124"/>
      <c r="Q29" s="124"/>
      <c r="R29" s="124"/>
      <c r="S29" s="124"/>
      <c r="T29" s="90"/>
    </row>
    <row r="30" spans="1:20" ht="15" customHeight="1" thickBot="1" x14ac:dyDescent="0.3">
      <c r="A30" s="76"/>
      <c r="B30" s="125" t="s">
        <v>480</v>
      </c>
      <c r="C30" s="126">
        <f>SUM(C25:C29)</f>
        <v>26613.526231628148</v>
      </c>
      <c r="D30" s="126">
        <f t="shared" ref="D30:H30" si="13">SUM(D25:D29)</f>
        <v>37116.724134408367</v>
      </c>
      <c r="E30" s="126">
        <f t="shared" si="13"/>
        <v>40216.783706952672</v>
      </c>
      <c r="F30" s="94">
        <f t="shared" si="13"/>
        <v>44417.565154774413</v>
      </c>
      <c r="G30" s="95">
        <f t="shared" si="13"/>
        <v>46973.094289258755</v>
      </c>
      <c r="H30" s="95">
        <f t="shared" si="13"/>
        <v>65162.945634420481</v>
      </c>
      <c r="I30" s="127">
        <f t="shared" si="7"/>
        <v>18189.851345161725</v>
      </c>
      <c r="M30" s="97"/>
      <c r="N30" s="104"/>
      <c r="O30" s="128"/>
      <c r="P30" s="129"/>
      <c r="R30" s="130"/>
      <c r="S30" s="130"/>
      <c r="T30" s="90"/>
    </row>
    <row r="31" spans="1:20" s="72" customFormat="1" x14ac:dyDescent="0.25">
      <c r="C31" s="102"/>
      <c r="D31" s="102"/>
      <c r="E31" s="102"/>
      <c r="F31" s="102"/>
      <c r="G31" s="102"/>
      <c r="H31" s="102"/>
      <c r="P31" s="129"/>
      <c r="Q31" s="129"/>
      <c r="R31" s="129"/>
    </row>
    <row r="32" spans="1:20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</sheetData>
  <mergeCells count="5">
    <mergeCell ref="B1:I1"/>
    <mergeCell ref="B4:B6"/>
    <mergeCell ref="C5:I6"/>
    <mergeCell ref="C14:I14"/>
    <mergeCell ref="C23:I23"/>
  </mergeCells>
  <pageMargins left="0.7" right="0.7" top="0.75" bottom="0.75" header="0.3" footer="0.3"/>
  <pageSetup orientation="portrait" r:id="rId1"/>
  <ignoredErrors>
    <ignoredError sqref="I2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IMF IIPTable</vt:lpstr>
      <vt:lpstr>net IIP Table 6 &amp; 8 (2)</vt:lpstr>
      <vt:lpstr>'IMF IIPTable'!Print_Area</vt:lpstr>
      <vt:lpstr>'IMF IIPTable'!Print_Titles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2020-05-11T20:00:38Z</dcterms:created>
  <dcterms:modified xsi:type="dcterms:W3CDTF">2022-02-24T14:39:45Z</dcterms:modified>
</cp:coreProperties>
</file>